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 ДОО" sheetId="1" r:id="rId1"/>
    <sheet name="7" sheetId="2" r:id="rId2"/>
    <sheet name="11" sheetId="3" r:id="rId3"/>
    <sheet name="17" sheetId="4" r:id="rId4"/>
    <sheet name="25" sheetId="5" r:id="rId5"/>
    <sheet name="27" sheetId="6" r:id="rId6"/>
    <sheet name="34" sheetId="7" r:id="rId7"/>
    <sheet name="37" sheetId="8" r:id="rId8"/>
    <sheet name="40" sheetId="9" r:id="rId9"/>
    <sheet name="44" sheetId="10" r:id="rId10"/>
    <sheet name="47" sheetId="11" r:id="rId11"/>
    <sheet name="48" sheetId="12" r:id="rId12"/>
    <sheet name="50" sheetId="13" r:id="rId13"/>
    <sheet name="52" sheetId="14" r:id="rId14"/>
    <sheet name="53" sheetId="15" r:id="rId15"/>
    <sheet name="54" sheetId="16" r:id="rId16"/>
    <sheet name="56" sheetId="17" r:id="rId17"/>
    <sheet name="57" sheetId="18" r:id="rId18"/>
    <sheet name="58" sheetId="19" r:id="rId19"/>
    <sheet name="59" sheetId="20" r:id="rId20"/>
    <sheet name="60" sheetId="21" r:id="rId21"/>
  </sheets>
  <definedNames>
    <definedName name="_xlnm._FilterDatabase" localSheetId="19" hidden="1">'59'!$A$4:$D$4</definedName>
  </definedNames>
  <calcPr calcId="125725"/>
</workbook>
</file>

<file path=xl/calcChain.xml><?xml version="1.0" encoding="utf-8"?>
<calcChain xmlns="http://schemas.openxmlformats.org/spreadsheetml/2006/main">
  <c r="C29" i="1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9"/>
  <c r="C8"/>
  <c r="C7"/>
  <c r="C6"/>
  <c r="C5"/>
  <c r="D30" l="1"/>
  <c r="F30"/>
  <c r="H30"/>
  <c r="J30"/>
  <c r="L30"/>
  <c r="N30"/>
  <c r="P30"/>
  <c r="R30"/>
  <c r="T30"/>
  <c r="V30"/>
  <c r="E30"/>
  <c r="G30"/>
  <c r="I30"/>
  <c r="K30"/>
  <c r="M30"/>
  <c r="O30"/>
  <c r="Q30"/>
  <c r="S30"/>
  <c r="U30"/>
  <c r="W30"/>
  <c r="C10"/>
  <c r="C30" l="1"/>
</calcChain>
</file>

<file path=xl/sharedStrings.xml><?xml version="1.0" encoding="utf-8"?>
<sst xmlns="http://schemas.openxmlformats.org/spreadsheetml/2006/main" count="565" uniqueCount="243">
  <si>
    <t>Вакансии по состоянию на 01.07.2024</t>
  </si>
  <si>
    <t>Должность</t>
  </si>
  <si>
    <t>ВСЕГО</t>
  </si>
  <si>
    <t>ВСЕГО педагогических работников</t>
  </si>
  <si>
    <t>младший воспитатель</t>
  </si>
  <si>
    <t>младший воспитатель, временно на период отпуска по уходу за ребенком до трех лет основного работника</t>
  </si>
  <si>
    <t>шеф-повар</t>
  </si>
  <si>
    <t>повар</t>
  </si>
  <si>
    <t>кухонный рабочий</t>
  </si>
  <si>
    <t>мойщик посуды</t>
  </si>
  <si>
    <t>калькулятор</t>
  </si>
  <si>
    <t>заведующий производством</t>
  </si>
  <si>
    <t>специалист по охране труда</t>
  </si>
  <si>
    <t>дворник</t>
  </si>
  <si>
    <t>подсобный рабочий пищеблока</t>
  </si>
  <si>
    <t>рабочий по комплексному ремонту и обслуживания зданий</t>
  </si>
  <si>
    <t>Всего иных работников</t>
  </si>
  <si>
    <t xml:space="preserve">Муниципальное автономное дошкольное образовательное учреждение "Детский сад № 7 " </t>
  </si>
  <si>
    <t>Наименование ОУ</t>
  </si>
  <si>
    <t>Адрес</t>
  </si>
  <si>
    <t>Вакансия</t>
  </si>
  <si>
    <t>Требования к соискателю</t>
  </si>
  <si>
    <t>Размер ставки</t>
  </si>
  <si>
    <t>График работы</t>
  </si>
  <si>
    <t>Уровень оплаты труда</t>
  </si>
  <si>
    <t>ФИО руководителя ОУ, конт. телефон</t>
  </si>
  <si>
    <t>Среднее специальное профильное образование. Опыт желателен</t>
  </si>
  <si>
    <t>пятидневная рабочая неделя 1 смена 06.00 - 14.30                2 смена 08.00-16.30</t>
  </si>
  <si>
    <t xml:space="preserve">28 863  руб. </t>
  </si>
  <si>
    <t>Высшее образование по направлению "Техносферная безопасность" или профессиональная переподготовка в области охраны труда опыт работы в данной должности от 3 лет</t>
  </si>
  <si>
    <t>пятидневная рабочая неделя, с 08.00 до 12.00,                       с перерывом для отдыха и питания</t>
  </si>
  <si>
    <t>14431,50 руб.</t>
  </si>
  <si>
    <t>Высшее образование Опыт работы в данной должности от 1 года</t>
  </si>
  <si>
    <t>пятидневная рабочая неделя, с 08.00 до 17.00,                       с перерывом для отдыха и питания</t>
  </si>
  <si>
    <t>воспитатель</t>
  </si>
  <si>
    <t>Наличие  педагогического (дошкольного) образования, наличие справки об отсутствии судимости, без вредных привычек, ответственность, дисциплинированность</t>
  </si>
  <si>
    <t>сменный                         1 смена  с 7.00 до 14.12, 2 смена с 11.48 до 19.00</t>
  </si>
  <si>
    <t xml:space="preserve">Муниципальное бюджетное дошкольное образовательное учреждение "Детский сад № 11" </t>
  </si>
  <si>
    <t>МБДОУ "Детский сад №11</t>
  </si>
  <si>
    <t>г.Северск Томская область,               ул. Калинина, 4А</t>
  </si>
  <si>
    <t>среднее профессиональное образование без предъявления требований к стажу работы или среднее (полное) общее образование и профессиональную подготовку в области образования и педагогики без предъявления требований к стажу работы; обязательно прохождение медицинского осмотра и психиатрического освидетельствования, наличие справки об отсутствии судимости</t>
  </si>
  <si>
    <t>Густовская Елена Александровна
р.т. 54-28-28</t>
  </si>
  <si>
    <t>среднее профессиональное образование без предъявления требований к стажу работы или среднее (полное) общее образование и профессиональную подготовку в области образования и педагогики без предъявления требований к стажу работы, высшее образование без предъявления требований к стажу работы; обязательно прохождение медицинского осмотра и психиатрического освидетельствования, наличие справки об отсутствии судимости</t>
  </si>
  <si>
    <t>среднее профессиональное образование без предъявления требований к стажу работе; обязательно прохождение медицинского; наличие справки об отсутствии судимости</t>
  </si>
  <si>
    <t>пятидневная рабочая неделя, неполный рабочий день                      с 08.00 до 12.00                     (0,50 ставки - 4 ч. 00 м.)</t>
  </si>
  <si>
    <t xml:space="preserve">14 432 руб. - уровень оплаты на неполный рабочий день </t>
  </si>
  <si>
    <t>среднее профессиональное образование без предъявления требований к стажу работы или среднее (полное) общее образование и профессиональную подготовку без предъявления требований к стажу работы; обязательно прохождение медицинского осмотра, наличие справки об отсутствии судимости</t>
  </si>
  <si>
    <t>пятидневная рабочая неделя, с 08.00 до 17.00,                       с перерывом для отдыха          и питания</t>
  </si>
  <si>
    <t>повар 5 разряда</t>
  </si>
  <si>
    <t>среднее профессиональное образование, прошедших профессиональное обучение по программе профессиональной подготовки по основному производству организации питания; имеющее стаж работы не менее года в производстве организаций питания; обязательно прохождение медицинского осмотра, наличие справки об отсутствии судимости</t>
  </si>
  <si>
    <t>пятидневная рабочая неделя, неполный рабочий день, 0,8 ставки - 6 ч. 24 м., сменная работа по графику, утвержденному работодателем</t>
  </si>
  <si>
    <t>23 091 руб. - уровень оплаты  на неполный рабочий день</t>
  </si>
  <si>
    <t>музыкальный руководитель</t>
  </si>
  <si>
    <t>высшее образование или среднее профессиональное образование и дополнительное профессиональное образование по направлению деятельности в образовательной организации без предъявления требований к стажу работы</t>
  </si>
  <si>
    <t>пятидневная рабочая неделя из расчета 24 часа в неделю на ставку, работа по графику утвержденному работодателем</t>
  </si>
  <si>
    <t>от 28863 руб. + стимулирующие выплаты</t>
  </si>
  <si>
    <t>* Помощник воспитателя, оказывает техническую помощь детям-инвалидам и детям с ограничеными возможностями здоровья для осуществления возможности вести независимый образ жизни и активно участвовать во всех аспектах жизнедеятельности</t>
  </si>
  <si>
    <t xml:space="preserve">Муниципальное бюджетное дошкольное образовательное учреждение "Детский сад № 17" </t>
  </si>
  <si>
    <t>МБДОУ "Детский сад № 17</t>
  </si>
  <si>
    <t>ул. Калинина, 30</t>
  </si>
  <si>
    <t xml:space="preserve">                                                                                                                                                                                     Неделюк Вера Васильевна,           р.т. 54-58-47</t>
  </si>
  <si>
    <t>заместитель заведующего по АХР</t>
  </si>
  <si>
    <t>высшее (экономическое, техническое), опыт работы от года, наличие справки об отсутствии судимости, без вредных привычек, ответственность, дисциплинированность, организаторские способности</t>
  </si>
  <si>
    <t>с 8.00 до 17.00</t>
  </si>
  <si>
    <t xml:space="preserve">Муниципальное бюджетное дошкольное образовательное учреждение "Детский сад № 25" </t>
  </si>
  <si>
    <t>МБДОУ "Детский сад №25"</t>
  </si>
  <si>
    <t>ул.Куйбышева,13а</t>
  </si>
  <si>
    <t xml:space="preserve"> среднее профессиональное образование, 4-5 разряд повара, имеющее стаж работы не менее года в производстве организаций питания; обязательно прохождение медицинского осмотра, наличие справки об отсутствии судимости</t>
  </si>
  <si>
    <t>пятидневная рабочая неделя, сменный</t>
  </si>
  <si>
    <t>Деева Елена Владимировна                т.52-92-02</t>
  </si>
  <si>
    <t xml:space="preserve">Муниципальное бюджетное дошкольное образовательное учреждение "Детский сад № 27" </t>
  </si>
  <si>
    <t>МБДОУ "Детский сад № 27"</t>
  </si>
  <si>
    <t>ул.Крупской 30</t>
  </si>
  <si>
    <t>высшее профильное образование стаж работы 3 года, среднее профильное образование стаж работы 5 лет</t>
  </si>
  <si>
    <t>8.00-17.00</t>
  </si>
  <si>
    <t>Заведующий Разбегаева Татьяна Александровна           т. 52-69-64, специалист по кадрам Шалаева Елена Сергеевна                   8-909-547-36-23</t>
  </si>
  <si>
    <t xml:space="preserve">Муниципальное бюджетное дошкольное образовательное учреждение "Детский сад № 34" </t>
  </si>
  <si>
    <t>МБДОУ "Детский сад № 34"</t>
  </si>
  <si>
    <t>Самусь, ул.Советская, д.5</t>
  </si>
  <si>
    <t>Сторож</t>
  </si>
  <si>
    <t>Специальное рабочее место (заболевание опорно-двигательного аппарата). Уровень образования: среднее общее без предъявления требований к опыту работу. Личные качества: ответственность, исполнительность</t>
  </si>
  <si>
    <t>Сменный</t>
  </si>
  <si>
    <t>Оксенгерт Ирина Викторовна,                  8(3823)904-360</t>
  </si>
  <si>
    <t>Рабочий по комплексному обслуживанию и ремонту здания</t>
  </si>
  <si>
    <t>Уровень образования: среднее общее без предъявления требований к опыту работу. Личные качества: ответственность, исполнительность</t>
  </si>
  <si>
    <t>Сменный Ежедневно с понедельника по пятницу в 08.00 до 16.00 с двумя выходными суббота и восресенье</t>
  </si>
  <si>
    <t>Старший воспитатель</t>
  </si>
  <si>
    <t xml:space="preserve">Уровень образования: высшее профессиональное образование по направлению подготовки «Образование и педагогика»
Стаж работы в должности воспитателя не менее 2-х лет.
Личные качества: Ответственность, исполнительность, требовательность к подчиненным, стрессоустойчивость, умение владеть собой в критических ситуациях, самостоятельность в решении вопросов, самоорганизованность
</t>
  </si>
  <si>
    <t>Сменный Ежедневно с понедельника по пятницу в 08.00 до 12.50 с двумя выходными суббота и восресенье</t>
  </si>
  <si>
    <t>23000,00-25000,00</t>
  </si>
  <si>
    <t xml:space="preserve">Муниципальное бюджетное дошкольное образовательное учреждение "Детский сад № 37" </t>
  </si>
  <si>
    <t>пр. Коммунистический, 80а</t>
  </si>
  <si>
    <t>Младший воспитатель</t>
  </si>
  <si>
    <t>Среднее профессиональное образование, либо среднее и курсы повышения квалификации по должности «младший воспитатель»</t>
  </si>
  <si>
    <t>1 (на период отпуска по уходу основного работника)</t>
  </si>
  <si>
    <t>с 8.00  до 17.00</t>
  </si>
  <si>
    <t>28863,00 рублей (МРОТ)</t>
  </si>
  <si>
    <t>Григорьева Оксана Анатольевна,      52-63-65</t>
  </si>
  <si>
    <t xml:space="preserve">Повар </t>
  </si>
  <si>
    <t>Среднее профессиональное образование по специальности  повар 5 разряла</t>
  </si>
  <si>
    <t>0,75 (на период отпсука по уходу за ребенком основного работника</t>
  </si>
  <si>
    <t>по графику, 6 часов рабочий день</t>
  </si>
  <si>
    <t>21647,25 рублей (из расчета МРОТ)</t>
  </si>
  <si>
    <t>Григорьева Оксана Анатольевна,       52-63-65</t>
  </si>
  <si>
    <t xml:space="preserve">Муниципальное автономное дошкольное образовательное учреждение "Детский сад № 40" </t>
  </si>
  <si>
    <t>МБДОУ «Детский сад № 40»</t>
  </si>
  <si>
    <t>Томская область</t>
  </si>
  <si>
    <t>Среднее профессиональное образование</t>
  </si>
  <si>
    <t>08.00 - 17.00</t>
  </si>
  <si>
    <t>Власова Светлана Владимировна</t>
  </si>
  <si>
    <t>г. Северск</t>
  </si>
  <si>
    <t> </t>
  </si>
  <si>
    <t> руб.</t>
  </si>
  <si>
    <t>78-54-40</t>
  </si>
  <si>
    <t>пр. Коммунистический, 34а</t>
  </si>
  <si>
    <t>Помощник воспитателя (ассистент)</t>
  </si>
  <si>
    <t xml:space="preserve">Среднее </t>
  </si>
  <si>
    <t>Дворник</t>
  </si>
  <si>
    <t>Начальник хозяйственного отдела</t>
  </si>
  <si>
    <t>Учитель-дефектолог</t>
  </si>
  <si>
    <t>Высшее</t>
  </si>
  <si>
    <t>08.00 - 12.00</t>
  </si>
  <si>
    <t>Педагог-психолог</t>
  </si>
  <si>
    <t>08.00 - 16.12</t>
  </si>
  <si>
    <t>Экономист по договорной и претензионной работе</t>
  </si>
  <si>
    <t xml:space="preserve">Муниципальное бюджетное дошкольное образовательное учреждение "Детский сад № 44" </t>
  </si>
  <si>
    <t>МБДОУ "Детский сад № 44"</t>
  </si>
  <si>
    <t>г. Северск, ул. Царевского, 14а</t>
  </si>
  <si>
    <t xml:space="preserve">Наличие начального проф. или среднего проф. образования, наличие справки об отсутствии судимости, без вредных привычек, </t>
  </si>
  <si>
    <t>8.00 до 17.00</t>
  </si>
  <si>
    <t>28 863 руб.</t>
  </si>
  <si>
    <t>Воробьеа Ирина Александровна, 52-20-98</t>
  </si>
  <si>
    <t xml:space="preserve">Муниципальное бюджетное дошкольное образовательное учреждение "Детский сад № 47" </t>
  </si>
  <si>
    <t>МБДОУ "Детский сад № 47"</t>
  </si>
  <si>
    <t>ул. Калинина, 28</t>
  </si>
  <si>
    <t>без вредных привычек</t>
  </si>
  <si>
    <t>с 8ч до 17ч</t>
  </si>
  <si>
    <t>Белоцерковская Светлана Владимировна                       р.т. 52-59-06</t>
  </si>
  <si>
    <t xml:space="preserve">Муниципальное автономное дошкольное образовательное учреждение "Детский сад № 48" </t>
  </si>
  <si>
    <t>МАДОУ "Детский сад № 48"</t>
  </si>
  <si>
    <t>ул.Горького,15А</t>
  </si>
  <si>
    <t>сменный</t>
  </si>
  <si>
    <t>Мамонова Татьяна Викторовна          т. 53-36-26</t>
  </si>
  <si>
    <t>с 8:00 до 17:00</t>
  </si>
  <si>
    <t xml:space="preserve">Муниципальное бюджетное дошкольное образовательное учреждение "Детский сад № 50" </t>
  </si>
  <si>
    <t>МБДОУ «Детский сад №50»</t>
  </si>
  <si>
    <t>Северная, 12</t>
  </si>
  <si>
    <t>Педагог - психолог</t>
  </si>
  <si>
    <t>высшее образование по профильным направлениям, без предъявлений требований к стажу работу</t>
  </si>
  <si>
    <t>5 дней в неделю, 
рабочий день
6 часов 37 минут</t>
  </si>
  <si>
    <t xml:space="preserve"> от 26554 рублей</t>
  </si>
  <si>
    <t>Еремина Наталья Владимировна
52-92-75</t>
  </si>
  <si>
    <t>Повар 
5 разряда</t>
  </si>
  <si>
    <t>5 разряд
Среднее профессиональное образование - программы подготовки квалифицированных рабочих (служащих)
Профессиональное обучение - программы профессиональной подготовки по профессиям рабочих, должностям служащих, программы переподготовки рабочих, служащих</t>
  </si>
  <si>
    <t>5 дней в неделю, 
8 часовой рабочий день</t>
  </si>
  <si>
    <t>28863 рублей</t>
  </si>
  <si>
    <t>Среднее общее образование и профессиональное обучение по программам профессиональной подготовки. К опыту практической работы требования не предъявляются</t>
  </si>
  <si>
    <t>от 28863 рублей</t>
  </si>
  <si>
    <t>24 часа в неделю</t>
  </si>
  <si>
    <t xml:space="preserve">Муниципальное бюджетное дошкольное образовательное учреждение "Детский сад № 52" </t>
  </si>
  <si>
    <t>МБДОУ "Детский сад № 52"</t>
  </si>
  <si>
    <t>пр. Коммунистический 102</t>
  </si>
  <si>
    <t>повар 5 разряд</t>
  </si>
  <si>
    <t>среднее профессиональное образование, медицинская книжка, справка о наличии (отсутствии) судимости, без вредных привычек</t>
  </si>
  <si>
    <t>пятидневная рабочая неделя, сменный график</t>
  </si>
  <si>
    <t>Белозуб Оксана Викторовна, 56-28-23</t>
  </si>
  <si>
    <t>педагогическое образование, опыт работы, медицинская книжка, справка о наличии (отсутствии) судимости</t>
  </si>
  <si>
    <t>от 30000</t>
  </si>
  <si>
    <t>без вредных привычек, среднее профессиональное образование, медицинская книжка, справка о наличии (отсутствии) судимости</t>
  </si>
  <si>
    <t>пятидневная рабочая неделя, с 6:00 до 15:00</t>
  </si>
  <si>
    <t xml:space="preserve">Муниципальное бюджетное дошкольное образовательное учреждение "Детский сад № 53 " </t>
  </si>
  <si>
    <t>МБДОУ "Детский сад № 53"</t>
  </si>
  <si>
    <t xml:space="preserve">пр. Коммунистический, 110 </t>
  </si>
  <si>
    <t>Воспитатель</t>
  </si>
  <si>
    <t>Педагогическое дошкольное образование, наличие справки об отсутствии судимости</t>
  </si>
  <si>
    <t>посменно          с 7.00 до 14.12              с 11.48 до 19.00</t>
  </si>
  <si>
    <t>28863,00 рублей + стимулирующие выплаты по коллективному договору</t>
  </si>
  <si>
    <t>Нигматова Ирина Александровна, р.т. 56-28-57</t>
  </si>
  <si>
    <t xml:space="preserve">Муниципальное бюджетное дошкольное образовательное учреждение "Детский сад № 54" </t>
  </si>
  <si>
    <t>МБДОУ "Детский сад " 54</t>
  </si>
  <si>
    <t>пр. Коммунистический, 139 (место работы корпус № 2 ул. Калинина, 141)</t>
  </si>
  <si>
    <t>без вредных привычек, наличие справки об отсутствии судимости, без предъявлений требований к стажу работы</t>
  </si>
  <si>
    <t>Грода Лариса Станиславовна,             р.т. 56-94-54</t>
  </si>
  <si>
    <t>заведующий хозяйством</t>
  </si>
  <si>
    <t>среднее профессиональное образование, без вредных привычек, наличие справки об отсутствии судимости</t>
  </si>
  <si>
    <t xml:space="preserve">Муниципальное бюджетное дошкольное образовательное учреждение "ЦРР - детский сад № 56" </t>
  </si>
  <si>
    <t>МБДОУ "ЦРР-детский сад №56"</t>
  </si>
  <si>
    <t>пр-т Коммунистический, 104</t>
  </si>
  <si>
    <t>-</t>
  </si>
  <si>
    <t>Самойлес Наталья Николаевна                         т. 56-15-11</t>
  </si>
  <si>
    <t xml:space="preserve">Муниципальное бюджетное дошкольное образовательное учреждение "ЦРР - детский сад № 57" </t>
  </si>
  <si>
    <t>МБДОУ "ЦРР-детский сад №57"</t>
  </si>
  <si>
    <t xml:space="preserve">Муниципальное бюджетное дошкольное образовательное учреждение "ЦРР - детский сад № 58" </t>
  </si>
  <si>
    <t>МБДОУ "ЦРР - детский сад №58"</t>
  </si>
  <si>
    <t>Андрунь Софья Владимировна,                     56-27-33</t>
  </si>
  <si>
    <t>Шеф-повар</t>
  </si>
  <si>
    <t xml:space="preserve">Среднее или высшее профессиональное образование, справка об отсутствии судимости </t>
  </si>
  <si>
    <t>8:00-12:00</t>
  </si>
  <si>
    <t>14 431,50 руб.</t>
  </si>
  <si>
    <t xml:space="preserve">Муниципальное бюджетное дошкольное образовательное учреждение "ЦРР - детский сад № 59" </t>
  </si>
  <si>
    <t>МБДОУ " ЦРР - детский сад № 59"</t>
  </si>
  <si>
    <t>Северск ул. Победы 8"А"</t>
  </si>
  <si>
    <t>Михеенко Ирина Андреевна 8(3823) 56-46-29</t>
  </si>
  <si>
    <t xml:space="preserve">Муниципальное бюджетное дошкольное образовательное учреждение "ЦРР - детский сад № 60" </t>
  </si>
  <si>
    <t>МБДОУ "ЦРР - детский сад № 60"</t>
  </si>
  <si>
    <t>пр-т Коммунистический, 155</t>
  </si>
  <si>
    <t>Наличие начального проф. или среднего проф. образования, наличие справки об отсутствии судимости, без вредных привычек, ответственность, дисциплинированность</t>
  </si>
  <si>
    <t xml:space="preserve">40-часовая рабочая неделя, Понедельник-пятница,                         с 8.00 до 17.00, обед с 14.00 до 15.00 </t>
  </si>
  <si>
    <t>Васина Лилия Вячеславовна,                      т.56-29-65</t>
  </si>
  <si>
    <t>младший воспитатель на период отпуска по уходу за ребенком основного работника</t>
  </si>
  <si>
    <t>36-часовая рабочая неделя, Понедельник-пятница,                         1 смена                      7.00-14.12,                   2 смена                 11.48 - 19.00</t>
  </si>
  <si>
    <t xml:space="preserve">Понедельник-пятница,                         1 смена </t>
  </si>
  <si>
    <t>Музыкальный руководитель</t>
  </si>
  <si>
    <t xml:space="preserve">Педагог-психолог </t>
  </si>
  <si>
    <t>Заместитель заведующего по административно-хозяйственной работе</t>
  </si>
  <si>
    <t>Младший воспитатель, временно на период отпуска по уходу за ребенком до трех лет основного работника</t>
  </si>
  <si>
    <r>
      <t>Помощник воспитателя</t>
    </r>
    <r>
      <rPr>
        <b/>
        <sz val="12"/>
        <color theme="1"/>
        <rFont val="PT Astra Serif"/>
        <family val="1"/>
        <charset val="204"/>
      </rPr>
      <t>*</t>
    </r>
    <r>
      <rPr>
        <sz val="12"/>
        <color theme="1"/>
        <rFont val="PT Astra Serif"/>
        <family val="1"/>
        <charset val="204"/>
      </rPr>
      <t>, временно на период отпуска по уходу за ребенком до трех лет основного работника</t>
    </r>
  </si>
  <si>
    <t>Завхоз</t>
  </si>
  <si>
    <t>Подсобный рабочий пищеблока</t>
  </si>
  <si>
    <t>Рабочий по комплексному ремонту и обслуживания зданий</t>
  </si>
  <si>
    <t>Специалист по охране труда</t>
  </si>
  <si>
    <t>Заведующий производством</t>
  </si>
  <si>
    <t>Повар</t>
  </si>
  <si>
    <t>Кухонный рабочий</t>
  </si>
  <si>
    <t>Мойщик посуды</t>
  </si>
  <si>
    <t>Калькулятор</t>
  </si>
  <si>
    <t>г.Северск ул. Калинина, 47А</t>
  </si>
  <si>
    <t>МАДОУ "Детский сад №7"</t>
  </si>
  <si>
    <t>Хомякова Жанна Викторовна                  52-30-10</t>
  </si>
  <si>
    <t>от 30000 руб.</t>
  </si>
  <si>
    <r>
      <t>помощник воспитателя</t>
    </r>
    <r>
      <rPr>
        <b/>
        <sz val="12"/>
        <color theme="1"/>
        <rFont val="PT Astra Serif"/>
        <family val="1"/>
        <charset val="204"/>
      </rPr>
      <t>*</t>
    </r>
    <r>
      <rPr>
        <sz val="12"/>
        <color theme="1"/>
        <rFont val="PT Astra Serif"/>
        <family val="1"/>
        <charset val="204"/>
      </rPr>
      <t>, временно на период отпуска по уходу за ребенком до трех лет основного работника</t>
    </r>
  </si>
  <si>
    <t>пятидневная рабочая неделя, с 08.00 до 17.00, с перерывом для отдыха и питания</t>
  </si>
  <si>
    <t xml:space="preserve">  Неделюк Вера Васильевна,           р.т. 54-58-47</t>
  </si>
  <si>
    <t>28863 руб.</t>
  </si>
  <si>
    <t>50 000 руб.</t>
  </si>
  <si>
    <t>35600 руб.</t>
  </si>
  <si>
    <t>МБДОУ "Детский сад         № 37"</t>
  </si>
  <si>
    <t>МБДОУ "Детский сад                  № 37"</t>
  </si>
  <si>
    <t>Наличие начального проф. или среднего проф. образования, наличие справки об отсутствии судимости, без вредных привычек</t>
  </si>
  <si>
    <t xml:space="preserve"> Воробьёва Ирина Юрьевна, т. 54-05-46</t>
  </si>
  <si>
    <t>г.Северск Томская область, ул. Лесная, 9в</t>
  </si>
  <si>
    <t>Южный проезд,4</t>
  </si>
  <si>
    <t>Фактическая численность  на 01.07.2024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</si>
</sst>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0"/>
      <color theme="1"/>
      <name val="Liberation Sans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PT Astra Serif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Liberation Sans"/>
    </font>
    <font>
      <sz val="12"/>
      <color theme="1"/>
      <name val="PT Astra Serif"/>
      <family val="1"/>
      <charset val="204"/>
    </font>
    <font>
      <sz val="12"/>
      <name val="Times New Roman"/>
      <family val="1"/>
      <charset val="204"/>
    </font>
    <font>
      <sz val="11"/>
      <color theme="1"/>
      <name val="Liberation Sans"/>
    </font>
    <font>
      <b/>
      <sz val="12"/>
      <color theme="1"/>
      <name val="Times New Roman"/>
      <family val="1"/>
      <charset val="204"/>
    </font>
    <font>
      <b/>
      <sz val="11"/>
      <name val="PT Astra Serif"/>
      <family val="1"/>
      <charset val="204"/>
    </font>
    <font>
      <b/>
      <sz val="12"/>
      <color indexed="2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4"/>
      <color theme="1"/>
      <name val="PT Astra Serif"/>
      <family val="1"/>
      <charset val="204"/>
    </font>
    <font>
      <sz val="14"/>
      <name val="PT Astra Serif"/>
      <family val="1"/>
      <charset val="204"/>
    </font>
    <font>
      <vertAlign val="subscript"/>
      <sz val="12"/>
      <name val="PT Astra Serif"/>
      <family val="1"/>
      <charset val="204"/>
    </font>
    <font>
      <sz val="12"/>
      <color rgb="FF25282B"/>
      <name val="PT Astra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9" tint="0.79998168889431442"/>
        <bgColor indexed="5"/>
      </patternFill>
    </fill>
    <fill>
      <patternFill patternType="solid">
        <fgColor theme="5" tint="0.59999389629810485"/>
        <bgColor indexed="5"/>
      </patternFill>
    </fill>
  </fills>
  <borders count="3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auto="1"/>
      </left>
      <right style="thin">
        <color theme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0" xfId="0"/>
    <xf numFmtId="0" fontId="1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0" fillId="2" borderId="7" xfId="0" applyFill="1" applyBorder="1"/>
    <xf numFmtId="0" fontId="0" fillId="0" borderId="7" xfId="0" applyBorder="1"/>
    <xf numFmtId="0" fontId="0" fillId="3" borderId="0" xfId="0" applyFill="1"/>
    <xf numFmtId="0" fontId="6" fillId="0" borderId="0" xfId="0" applyFont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/>
    <xf numFmtId="0" fontId="6" fillId="0" borderId="1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0" xfId="0" applyFont="1"/>
    <xf numFmtId="0" fontId="6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10" fillId="0" borderId="0" xfId="0" applyFont="1"/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4" fillId="5" borderId="7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5" fillId="0" borderId="6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2" fontId="16" fillId="0" borderId="7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3" fontId="8" fillId="0" borderId="23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 wrapText="1"/>
    </xf>
    <xf numFmtId="2" fontId="8" fillId="0" borderId="23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/>
    </xf>
    <xf numFmtId="2" fontId="8" fillId="0" borderId="7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164" fontId="8" fillId="0" borderId="24" xfId="0" applyNumberFormat="1" applyFont="1" applyBorder="1" applyAlignment="1">
      <alignment horizontal="center" vertical="center" wrapText="1"/>
    </xf>
    <xf numFmtId="164" fontId="8" fillId="0" borderId="23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wrapText="1"/>
    </xf>
    <xf numFmtId="49" fontId="8" fillId="0" borderId="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4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topLeftCell="A28" workbookViewId="0">
      <selection activeCell="E39" sqref="E39"/>
    </sheetView>
  </sheetViews>
  <sheetFormatPr defaultColWidth="10.42578125" defaultRowHeight="12.75"/>
  <cols>
    <col min="1" max="1" width="4.140625" customWidth="1"/>
    <col min="2" max="2" width="26" customWidth="1"/>
    <col min="3" max="3" width="16.140625" customWidth="1"/>
    <col min="4" max="12" width="7.7109375" customWidth="1"/>
    <col min="13" max="13" width="7.5703125" customWidth="1"/>
    <col min="14" max="14" width="7.28515625" customWidth="1"/>
    <col min="15" max="15" width="7.5703125" customWidth="1"/>
    <col min="16" max="16" width="7.85546875" customWidth="1"/>
    <col min="17" max="17" width="7" customWidth="1"/>
    <col min="18" max="19" width="6.85546875" customWidth="1"/>
    <col min="20" max="20" width="7" customWidth="1"/>
    <col min="21" max="21" width="7.28515625" customWidth="1"/>
    <col min="22" max="22" width="7" customWidth="1"/>
    <col min="23" max="23" width="7.5703125" customWidth="1"/>
  </cols>
  <sheetData>
    <row r="1" spans="1:23" ht="14.25"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3"/>
      <c r="M1" s="1"/>
      <c r="N1" s="2"/>
      <c r="O1" s="2"/>
      <c r="P1" s="2"/>
      <c r="Q1" s="3"/>
    </row>
    <row r="2" spans="1:23" ht="15">
      <c r="B2" s="114"/>
      <c r="C2" s="115"/>
      <c r="D2" s="4"/>
      <c r="E2" s="116"/>
      <c r="F2" s="117"/>
      <c r="G2" s="5"/>
      <c r="H2" s="6"/>
      <c r="I2" s="6"/>
      <c r="J2" s="6"/>
      <c r="K2" s="7"/>
      <c r="L2" s="7"/>
      <c r="M2" s="7"/>
      <c r="N2" s="7"/>
      <c r="O2" s="7"/>
      <c r="P2" s="8"/>
      <c r="Q2" s="9"/>
      <c r="R2" s="10"/>
      <c r="S2" s="10"/>
      <c r="T2" s="10"/>
      <c r="U2" s="10"/>
      <c r="V2" s="10"/>
      <c r="W2" s="10"/>
    </row>
    <row r="3" spans="1:23" ht="45.75" customHeight="1">
      <c r="B3" s="110" t="s">
        <v>1</v>
      </c>
      <c r="C3" s="108" t="s">
        <v>242</v>
      </c>
      <c r="D3" s="110">
        <v>7</v>
      </c>
      <c r="E3" s="110">
        <v>11</v>
      </c>
      <c r="F3" s="110">
        <v>17</v>
      </c>
      <c r="G3" s="110">
        <v>25</v>
      </c>
      <c r="H3" s="110">
        <v>27</v>
      </c>
      <c r="I3" s="110">
        <v>34</v>
      </c>
      <c r="J3" s="110">
        <v>37</v>
      </c>
      <c r="K3" s="110">
        <v>40</v>
      </c>
      <c r="L3" s="110">
        <v>44</v>
      </c>
      <c r="M3" s="110">
        <v>47</v>
      </c>
      <c r="N3" s="110">
        <v>48</v>
      </c>
      <c r="O3" s="110">
        <v>50</v>
      </c>
      <c r="P3" s="110">
        <v>52</v>
      </c>
      <c r="Q3" s="106">
        <v>53</v>
      </c>
      <c r="R3" s="106">
        <v>54</v>
      </c>
      <c r="S3" s="106">
        <v>56</v>
      </c>
      <c r="T3" s="106">
        <v>57</v>
      </c>
      <c r="U3" s="106">
        <v>58</v>
      </c>
      <c r="V3" s="106">
        <v>59</v>
      </c>
      <c r="W3" s="106">
        <v>60</v>
      </c>
    </row>
    <row r="4" spans="1:23" ht="15" customHeight="1">
      <c r="B4" s="107"/>
      <c r="C4" s="109"/>
      <c r="D4" s="107"/>
      <c r="E4" s="107"/>
      <c r="F4" s="107"/>
      <c r="G4" s="107"/>
      <c r="H4" s="107"/>
      <c r="I4" s="107"/>
      <c r="J4" s="107"/>
      <c r="K4" s="107"/>
      <c r="L4" s="107"/>
      <c r="M4" s="111"/>
      <c r="N4" s="107"/>
      <c r="O4" s="107"/>
      <c r="P4" s="107"/>
      <c r="Q4" s="107"/>
      <c r="R4" s="107"/>
      <c r="S4" s="107"/>
      <c r="T4" s="107"/>
      <c r="U4" s="107"/>
      <c r="V4" s="107"/>
      <c r="W4" s="107"/>
    </row>
    <row r="5" spans="1:23" ht="24" customHeight="1">
      <c r="B5" s="46" t="s">
        <v>173</v>
      </c>
      <c r="C5" s="143">
        <f>SUM(D5:W5)</f>
        <v>9</v>
      </c>
      <c r="D5" s="36">
        <v>1</v>
      </c>
      <c r="E5" s="36"/>
      <c r="F5" s="36">
        <v>1</v>
      </c>
      <c r="G5" s="36"/>
      <c r="H5" s="36"/>
      <c r="I5" s="36"/>
      <c r="J5" s="36"/>
      <c r="K5" s="36"/>
      <c r="L5" s="36"/>
      <c r="M5" s="36"/>
      <c r="N5" s="36"/>
      <c r="O5" s="36"/>
      <c r="P5" s="37">
        <v>4</v>
      </c>
      <c r="Q5" s="36">
        <v>2</v>
      </c>
      <c r="R5" s="36"/>
      <c r="S5" s="36"/>
      <c r="T5" s="36"/>
      <c r="U5" s="36"/>
      <c r="V5" s="36"/>
      <c r="W5" s="36">
        <v>1</v>
      </c>
    </row>
    <row r="6" spans="1:23" ht="32.1" customHeight="1">
      <c r="B6" s="46" t="s">
        <v>212</v>
      </c>
      <c r="C6" s="143">
        <f t="shared" ref="C6:C9" si="0">D6+E6+F6+G6+H6+I6+J6+K6+L6+M6+N6+O6+P6+Q6+R6+S6+T6+U6+V6+W6</f>
        <v>2.75</v>
      </c>
      <c r="D6" s="36"/>
      <c r="E6" s="36">
        <v>1.75</v>
      </c>
      <c r="F6" s="36"/>
      <c r="G6" s="36"/>
      <c r="H6" s="36"/>
      <c r="I6" s="36"/>
      <c r="J6" s="36"/>
      <c r="K6" s="36"/>
      <c r="L6" s="36"/>
      <c r="M6" s="36"/>
      <c r="N6" s="36"/>
      <c r="O6" s="36">
        <v>1</v>
      </c>
      <c r="P6" s="36"/>
      <c r="Q6" s="36"/>
      <c r="R6" s="36"/>
      <c r="S6" s="36"/>
      <c r="T6" s="36"/>
      <c r="U6" s="36"/>
      <c r="V6" s="36"/>
      <c r="W6" s="36"/>
    </row>
    <row r="7" spans="1:23" ht="24.75" customHeight="1">
      <c r="B7" s="46" t="s">
        <v>213</v>
      </c>
      <c r="C7" s="143">
        <f t="shared" si="0"/>
        <v>1.92</v>
      </c>
      <c r="D7" s="36"/>
      <c r="E7" s="36"/>
      <c r="F7" s="36"/>
      <c r="G7" s="36"/>
      <c r="H7" s="36"/>
      <c r="I7" s="36"/>
      <c r="J7" s="36"/>
      <c r="K7" s="36">
        <v>1</v>
      </c>
      <c r="L7" s="36"/>
      <c r="M7" s="36"/>
      <c r="N7" s="36"/>
      <c r="O7" s="36">
        <v>0.92</v>
      </c>
      <c r="P7" s="36"/>
      <c r="Q7" s="36"/>
      <c r="R7" s="36"/>
      <c r="S7" s="36"/>
      <c r="T7" s="36"/>
      <c r="U7" s="36"/>
      <c r="V7" s="36"/>
      <c r="W7" s="36"/>
    </row>
    <row r="8" spans="1:23" ht="27.75" customHeight="1">
      <c r="B8" s="46" t="s">
        <v>86</v>
      </c>
      <c r="C8" s="143">
        <f t="shared" si="0"/>
        <v>0.6</v>
      </c>
      <c r="D8" s="36"/>
      <c r="E8" s="36"/>
      <c r="F8" s="36"/>
      <c r="G8" s="36"/>
      <c r="H8" s="36"/>
      <c r="I8" s="36">
        <v>0.6</v>
      </c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</row>
    <row r="9" spans="1:23" ht="22.5" customHeight="1">
      <c r="B9" s="46" t="s">
        <v>119</v>
      </c>
      <c r="C9" s="143">
        <f t="shared" si="0"/>
        <v>1</v>
      </c>
      <c r="D9" s="36"/>
      <c r="E9" s="36"/>
      <c r="F9" s="36"/>
      <c r="G9" s="36"/>
      <c r="H9" s="36"/>
      <c r="I9" s="36"/>
      <c r="J9" s="36"/>
      <c r="K9" s="36">
        <v>1</v>
      </c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</row>
    <row r="10" spans="1:23" ht="47.25">
      <c r="A10" s="11"/>
      <c r="B10" s="47" t="s">
        <v>3</v>
      </c>
      <c r="C10" s="144">
        <f t="shared" ref="C10:W10" si="1">SUM(C5:C9)</f>
        <v>15.27</v>
      </c>
      <c r="D10" s="48">
        <f t="shared" si="1"/>
        <v>1</v>
      </c>
      <c r="E10" s="48">
        <f t="shared" si="1"/>
        <v>1.75</v>
      </c>
      <c r="F10" s="48">
        <f t="shared" si="1"/>
        <v>1</v>
      </c>
      <c r="G10" s="48">
        <f t="shared" si="1"/>
        <v>0</v>
      </c>
      <c r="H10" s="48">
        <f t="shared" si="1"/>
        <v>0</v>
      </c>
      <c r="I10" s="48">
        <f t="shared" si="1"/>
        <v>0.6</v>
      </c>
      <c r="J10" s="48">
        <f t="shared" si="1"/>
        <v>0</v>
      </c>
      <c r="K10" s="48">
        <f t="shared" si="1"/>
        <v>2</v>
      </c>
      <c r="L10" s="48">
        <f t="shared" si="1"/>
        <v>0</v>
      </c>
      <c r="M10" s="48">
        <f t="shared" si="1"/>
        <v>0</v>
      </c>
      <c r="N10" s="48">
        <f t="shared" si="1"/>
        <v>0</v>
      </c>
      <c r="O10" s="48">
        <f t="shared" si="1"/>
        <v>1.92</v>
      </c>
      <c r="P10" s="48">
        <f t="shared" si="1"/>
        <v>4</v>
      </c>
      <c r="Q10" s="48">
        <f t="shared" si="1"/>
        <v>2</v>
      </c>
      <c r="R10" s="48">
        <f t="shared" si="1"/>
        <v>0</v>
      </c>
      <c r="S10" s="48">
        <f t="shared" si="1"/>
        <v>0</v>
      </c>
      <c r="T10" s="48">
        <f t="shared" si="1"/>
        <v>0</v>
      </c>
      <c r="U10" s="48">
        <f t="shared" si="1"/>
        <v>0</v>
      </c>
      <c r="V10" s="48">
        <f t="shared" si="1"/>
        <v>0</v>
      </c>
      <c r="W10" s="48">
        <f t="shared" si="1"/>
        <v>1</v>
      </c>
    </row>
    <row r="11" spans="1:23" ht="69.75" customHeight="1">
      <c r="A11" s="11"/>
      <c r="B11" s="49" t="s">
        <v>214</v>
      </c>
      <c r="C11" s="144">
        <f>D11+E11+F11+G11+H11+I11+J11+K11+L11+M11+N11+P11++Q11+R11+S11+T11+U11+V11+W11</f>
        <v>1</v>
      </c>
      <c r="D11" s="50"/>
      <c r="E11" s="50"/>
      <c r="F11" s="50">
        <v>1</v>
      </c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</row>
    <row r="12" spans="1:23" ht="24.75" customHeight="1">
      <c r="B12" s="51" t="s">
        <v>92</v>
      </c>
      <c r="C12" s="144">
        <f>D12+E12+F12+G12+H12+I12+J12+K12+L12+M12+N12+O12+P12+Q12+R12+S12+T12+U12+V12+W12</f>
        <v>11</v>
      </c>
      <c r="D12" s="39"/>
      <c r="E12" s="36">
        <v>1</v>
      </c>
      <c r="F12" s="36"/>
      <c r="G12" s="36"/>
      <c r="H12" s="36"/>
      <c r="I12" s="36"/>
      <c r="J12" s="36"/>
      <c r="K12" s="36">
        <v>3</v>
      </c>
      <c r="L12" s="36">
        <v>2</v>
      </c>
      <c r="M12" s="36"/>
      <c r="N12" s="36"/>
      <c r="O12" s="36">
        <v>1</v>
      </c>
      <c r="P12" s="36">
        <v>1</v>
      </c>
      <c r="Q12" s="36"/>
      <c r="R12" s="36"/>
      <c r="S12" s="36"/>
      <c r="T12" s="36"/>
      <c r="U12" s="36"/>
      <c r="V12" s="36">
        <v>2</v>
      </c>
      <c r="W12" s="36">
        <v>1</v>
      </c>
    </row>
    <row r="13" spans="1:23" ht="79.5" customHeight="1">
      <c r="B13" s="51" t="s">
        <v>215</v>
      </c>
      <c r="C13" s="145">
        <f>D13+E13+F13+G13+H13+I13+J13+K13+L13+M13+N13+O13+P13+Q13+R13+S13+T13+U13+V13+W13</f>
        <v>4</v>
      </c>
      <c r="D13" s="39"/>
      <c r="E13" s="36">
        <v>1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>
        <v>1</v>
      </c>
      <c r="W13" s="36">
        <v>2</v>
      </c>
    </row>
    <row r="14" spans="1:23" ht="81.75" customHeight="1">
      <c r="B14" s="51" t="s">
        <v>216</v>
      </c>
      <c r="C14" s="145">
        <f>D14++E14+F14+G14+H14+I14+J14+K14+L14+M14+N14+O14+P14+Q14+R14+S14++++++T14+U14+V14+W14</f>
        <v>3</v>
      </c>
      <c r="D14" s="39"/>
      <c r="E14" s="36">
        <v>1</v>
      </c>
      <c r="F14" s="36"/>
      <c r="G14" s="36"/>
      <c r="H14" s="36"/>
      <c r="I14" s="36"/>
      <c r="J14" s="36"/>
      <c r="K14" s="36">
        <v>2</v>
      </c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</row>
    <row r="15" spans="1:23" ht="47.25">
      <c r="B15" s="52" t="s">
        <v>124</v>
      </c>
      <c r="C15" s="146">
        <f>D15+E15+F15+G15+H15+I15+J15+K15+L15+M15+N15+O15+P15+Q15+R15+S15+T15+U15+V15+W15</f>
        <v>1</v>
      </c>
      <c r="D15" s="39"/>
      <c r="E15" s="36"/>
      <c r="F15" s="36"/>
      <c r="G15" s="36"/>
      <c r="H15" s="36"/>
      <c r="I15" s="36"/>
      <c r="J15" s="36"/>
      <c r="K15" s="36">
        <v>1</v>
      </c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</row>
    <row r="16" spans="1:23" ht="15.75">
      <c r="B16" s="46" t="s">
        <v>195</v>
      </c>
      <c r="C16" s="147">
        <f>D16+E16+F16+G16+H16+I16+J16+K16+L16+M16+N16+O16+P16+Q16+R16+S16+T16+U16+V16+W16</f>
        <v>0.5</v>
      </c>
      <c r="D16" s="39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>
        <v>0.5</v>
      </c>
      <c r="V16" s="36"/>
      <c r="W16" s="36"/>
    </row>
    <row r="17" spans="2:23" ht="15.75">
      <c r="B17" s="46" t="s">
        <v>222</v>
      </c>
      <c r="C17" s="147">
        <f>D17+E17+F17+G17+H17+I17+J17+K17+L17+M17+N17+O17+P17+Q17+R17+S17+T17+U17+V17+W17</f>
        <v>7.3</v>
      </c>
      <c r="D17" s="39">
        <v>1</v>
      </c>
      <c r="E17" s="36">
        <v>0.8</v>
      </c>
      <c r="F17" s="36"/>
      <c r="G17" s="36">
        <v>2</v>
      </c>
      <c r="H17" s="36"/>
      <c r="I17" s="36"/>
      <c r="J17" s="36"/>
      <c r="K17" s="36"/>
      <c r="L17" s="36"/>
      <c r="M17" s="36"/>
      <c r="N17" s="36">
        <v>1.5</v>
      </c>
      <c r="O17" s="36">
        <v>1</v>
      </c>
      <c r="P17" s="36">
        <v>1</v>
      </c>
      <c r="Q17" s="36"/>
      <c r="R17" s="36"/>
      <c r="S17" s="36"/>
      <c r="T17" s="36"/>
      <c r="U17" s="36"/>
      <c r="V17" s="36"/>
      <c r="W17" s="36"/>
    </row>
    <row r="18" spans="2:23" ht="15.75">
      <c r="B18" s="46" t="s">
        <v>223</v>
      </c>
      <c r="C18" s="148">
        <f>D18+++++E18+F18+G18+H18+I18+J18+K18+L18+M18+N18+O18+P18+Q18+R18+S18+T18+U18+V18+W18</f>
        <v>1</v>
      </c>
      <c r="D18" s="39"/>
      <c r="E18" s="36"/>
      <c r="F18" s="36"/>
      <c r="G18" s="36"/>
      <c r="H18" s="36"/>
      <c r="I18" s="36"/>
      <c r="J18" s="36"/>
      <c r="K18" s="36"/>
      <c r="L18" s="36"/>
      <c r="M18" s="36"/>
      <c r="N18" s="36">
        <v>1</v>
      </c>
      <c r="O18" s="36"/>
      <c r="P18" s="36"/>
      <c r="Q18" s="36"/>
      <c r="R18" s="36"/>
      <c r="S18" s="36"/>
      <c r="T18" s="36"/>
      <c r="U18" s="36"/>
      <c r="V18" s="36"/>
      <c r="W18" s="36"/>
    </row>
    <row r="19" spans="2:23" ht="18.399999999999999" customHeight="1">
      <c r="B19" s="53" t="s">
        <v>224</v>
      </c>
      <c r="C19" s="144">
        <f t="shared" ref="C19:C23" si="2">D19+E19+F19+G19+H19+I19+J19+K19+L19+M19+N19+O19+P19+Q19+R19+S19+T19+U19+V19+W19</f>
        <v>0.5</v>
      </c>
      <c r="D19" s="39"/>
      <c r="E19" s="36"/>
      <c r="F19" s="36"/>
      <c r="G19" s="36"/>
      <c r="H19" s="36"/>
      <c r="I19" s="36"/>
      <c r="J19" s="36"/>
      <c r="K19" s="36"/>
      <c r="L19" s="36"/>
      <c r="M19" s="36"/>
      <c r="N19" s="36">
        <v>0.5</v>
      </c>
      <c r="O19" s="36"/>
      <c r="P19" s="36"/>
      <c r="Q19" s="36"/>
      <c r="R19" s="36"/>
      <c r="S19" s="36"/>
      <c r="T19" s="36"/>
      <c r="U19" s="36"/>
      <c r="V19" s="36"/>
      <c r="W19" s="36"/>
    </row>
    <row r="20" spans="2:23" ht="15.75">
      <c r="B20" s="54" t="s">
        <v>225</v>
      </c>
      <c r="C20" s="144">
        <f t="shared" si="2"/>
        <v>1</v>
      </c>
      <c r="D20" s="39"/>
      <c r="E20" s="36">
        <v>1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</row>
    <row r="21" spans="2:23" ht="31.7" customHeight="1">
      <c r="B21" s="51" t="s">
        <v>221</v>
      </c>
      <c r="C21" s="144">
        <f t="shared" si="2"/>
        <v>2</v>
      </c>
      <c r="D21" s="39">
        <v>1</v>
      </c>
      <c r="E21" s="36"/>
      <c r="F21" s="36"/>
      <c r="G21" s="36"/>
      <c r="H21" s="36">
        <v>1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</row>
    <row r="22" spans="2:23" ht="29.65" customHeight="1">
      <c r="B22" s="51" t="s">
        <v>220</v>
      </c>
      <c r="C22" s="144">
        <f t="shared" si="2"/>
        <v>0.5</v>
      </c>
      <c r="D22" s="40">
        <v>0.5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</row>
    <row r="23" spans="2:23" ht="37.5" customHeight="1">
      <c r="B23" s="51" t="s">
        <v>118</v>
      </c>
      <c r="C23" s="144">
        <f t="shared" si="2"/>
        <v>3</v>
      </c>
      <c r="D23" s="38"/>
      <c r="E23" s="38"/>
      <c r="F23" s="38"/>
      <c r="G23" s="38"/>
      <c r="H23" s="38"/>
      <c r="I23" s="38"/>
      <c r="J23" s="38"/>
      <c r="K23" s="38">
        <v>3</v>
      </c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</row>
    <row r="24" spans="2:23" ht="20.100000000000001" customHeight="1">
      <c r="B24" s="51" t="s">
        <v>217</v>
      </c>
      <c r="C24" s="144">
        <f>D24+E24+F24+G24+H24+I24+J24+K24+L24+M24+N24+P24+O24+Q24+R24+S24+T24+U24+V24+W24</f>
        <v>1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>
        <v>1</v>
      </c>
      <c r="S24" s="38"/>
      <c r="T24" s="38"/>
      <c r="U24" s="38"/>
      <c r="V24" s="38"/>
      <c r="W24" s="38"/>
    </row>
    <row r="25" spans="2:23" ht="15.75">
      <c r="B25" s="51" t="s">
        <v>117</v>
      </c>
      <c r="C25" s="144">
        <f>D25+E25+F25+G25+H25+I25+J25+K25+L25+M25+N25+O25+P25+Q25+R25+S25+T25+U25+W25</f>
        <v>3</v>
      </c>
      <c r="D25" s="38"/>
      <c r="E25" s="38"/>
      <c r="F25" s="38"/>
      <c r="G25" s="38"/>
      <c r="H25" s="38"/>
      <c r="I25" s="38"/>
      <c r="J25" s="38"/>
      <c r="K25" s="38">
        <v>1</v>
      </c>
      <c r="L25" s="38"/>
      <c r="M25" s="38">
        <v>1</v>
      </c>
      <c r="N25" s="38"/>
      <c r="O25" s="38"/>
      <c r="P25" s="38">
        <v>1</v>
      </c>
      <c r="Q25" s="38"/>
      <c r="R25" s="38"/>
      <c r="S25" s="38"/>
      <c r="T25" s="38"/>
      <c r="U25" s="38"/>
      <c r="V25" s="38"/>
      <c r="W25" s="38"/>
    </row>
    <row r="26" spans="2:23" ht="15.75">
      <c r="B26" s="51" t="s">
        <v>79</v>
      </c>
      <c r="C26" s="144">
        <f>D26+E26+F26+G26+H26+I26+J26+K26+L26+M26+N26+O26+P26+Q26+R26+S26+T26+U26+V26+W26</f>
        <v>0.5</v>
      </c>
      <c r="D26" s="42"/>
      <c r="E26" s="42"/>
      <c r="F26" s="42"/>
      <c r="G26" s="42"/>
      <c r="H26" s="42"/>
      <c r="I26" s="42">
        <v>0.5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</row>
    <row r="27" spans="2:23" ht="33.75" customHeight="1">
      <c r="B27" s="51" t="s">
        <v>218</v>
      </c>
      <c r="C27" s="144">
        <f>D27+E27+F27+G27+H27+I27+J27+K27+L27+M27+N27+O27+P27+Q27+R27+S27+T27+U27+V27+W27</f>
        <v>1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>
        <v>1</v>
      </c>
      <c r="S27" s="42"/>
      <c r="T27" s="42"/>
      <c r="U27" s="42"/>
      <c r="V27" s="42"/>
      <c r="W27" s="42"/>
    </row>
    <row r="28" spans="2:23" ht="49.5" customHeight="1">
      <c r="B28" s="51" t="s">
        <v>219</v>
      </c>
      <c r="C28" s="144">
        <f>D28+E28+F28+G28+H28+I28+J28+K28+L28+M28+N28+O28+P28+Q28+R28+S28+T28+U28+V28+W28</f>
        <v>1.25</v>
      </c>
      <c r="D28" s="38"/>
      <c r="E28" s="38">
        <v>0.5</v>
      </c>
      <c r="F28" s="38"/>
      <c r="G28" s="38"/>
      <c r="H28" s="38"/>
      <c r="I28" s="38">
        <v>0.75</v>
      </c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</row>
    <row r="29" spans="2:23" ht="31.5" customHeight="1">
      <c r="B29" s="55" t="s">
        <v>16</v>
      </c>
      <c r="C29" s="149">
        <f>SUM(C11:C28)</f>
        <v>42.55</v>
      </c>
      <c r="D29" s="43">
        <f t="shared" ref="D29:W29" si="3">SUM(D12:D28)</f>
        <v>2.5</v>
      </c>
      <c r="E29" s="43">
        <f t="shared" si="3"/>
        <v>5.3</v>
      </c>
      <c r="F29" s="43">
        <f t="shared" si="3"/>
        <v>0</v>
      </c>
      <c r="G29" s="43">
        <f t="shared" si="3"/>
        <v>2</v>
      </c>
      <c r="H29" s="43">
        <f t="shared" si="3"/>
        <v>1</v>
      </c>
      <c r="I29" s="43">
        <f t="shared" si="3"/>
        <v>1.25</v>
      </c>
      <c r="J29" s="43">
        <f t="shared" si="3"/>
        <v>0</v>
      </c>
      <c r="K29" s="43">
        <f t="shared" si="3"/>
        <v>10</v>
      </c>
      <c r="L29" s="43">
        <f t="shared" si="3"/>
        <v>2</v>
      </c>
      <c r="M29" s="43">
        <f t="shared" si="3"/>
        <v>1</v>
      </c>
      <c r="N29" s="43">
        <f t="shared" si="3"/>
        <v>3</v>
      </c>
      <c r="O29" s="43">
        <f t="shared" si="3"/>
        <v>2</v>
      </c>
      <c r="P29" s="43">
        <f t="shared" si="3"/>
        <v>3</v>
      </c>
      <c r="Q29" s="43">
        <f t="shared" si="3"/>
        <v>0</v>
      </c>
      <c r="R29" s="43">
        <f t="shared" si="3"/>
        <v>2</v>
      </c>
      <c r="S29" s="43">
        <f t="shared" si="3"/>
        <v>0</v>
      </c>
      <c r="T29" s="43">
        <f t="shared" si="3"/>
        <v>0</v>
      </c>
      <c r="U29" s="43">
        <f t="shared" si="3"/>
        <v>0.5</v>
      </c>
      <c r="V29" s="43">
        <f t="shared" si="3"/>
        <v>3</v>
      </c>
      <c r="W29" s="43">
        <f t="shared" si="3"/>
        <v>3</v>
      </c>
    </row>
    <row r="30" spans="2:23" ht="27.75" customHeight="1">
      <c r="B30" s="44" t="s">
        <v>2</v>
      </c>
      <c r="C30" s="150">
        <f>C29+C10</f>
        <v>57.819999999999993</v>
      </c>
      <c r="D30" s="45">
        <f t="shared" ref="D30:W30" si="4">D10+D29</f>
        <v>3.5</v>
      </c>
      <c r="E30" s="45">
        <f t="shared" si="4"/>
        <v>7.05</v>
      </c>
      <c r="F30" s="45">
        <f t="shared" si="4"/>
        <v>1</v>
      </c>
      <c r="G30" s="45">
        <f t="shared" si="4"/>
        <v>2</v>
      </c>
      <c r="H30" s="45">
        <f t="shared" si="4"/>
        <v>1</v>
      </c>
      <c r="I30" s="45">
        <f t="shared" si="4"/>
        <v>1.85</v>
      </c>
      <c r="J30" s="45">
        <f t="shared" si="4"/>
        <v>0</v>
      </c>
      <c r="K30" s="45">
        <f t="shared" si="4"/>
        <v>12</v>
      </c>
      <c r="L30" s="45">
        <f t="shared" si="4"/>
        <v>2</v>
      </c>
      <c r="M30" s="45">
        <f t="shared" si="4"/>
        <v>1</v>
      </c>
      <c r="N30" s="45">
        <f t="shared" si="4"/>
        <v>3</v>
      </c>
      <c r="O30" s="45">
        <f t="shared" si="4"/>
        <v>3.92</v>
      </c>
      <c r="P30" s="45">
        <f t="shared" si="4"/>
        <v>7</v>
      </c>
      <c r="Q30" s="45">
        <f t="shared" si="4"/>
        <v>2</v>
      </c>
      <c r="R30" s="45">
        <f t="shared" si="4"/>
        <v>2</v>
      </c>
      <c r="S30" s="45">
        <f t="shared" si="4"/>
        <v>0</v>
      </c>
      <c r="T30" s="45">
        <f t="shared" si="4"/>
        <v>0</v>
      </c>
      <c r="U30" s="45">
        <f t="shared" si="4"/>
        <v>0.5</v>
      </c>
      <c r="V30" s="45">
        <f t="shared" si="4"/>
        <v>3</v>
      </c>
      <c r="W30" s="45">
        <f t="shared" si="4"/>
        <v>4</v>
      </c>
    </row>
    <row r="33" spans="17:17">
      <c r="Q33" s="12"/>
    </row>
  </sheetData>
  <mergeCells count="25">
    <mergeCell ref="B1:L1"/>
    <mergeCell ref="B2:C2"/>
    <mergeCell ref="E2:F2"/>
    <mergeCell ref="B3:B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W3:W4"/>
    <mergeCell ref="C3:C4"/>
    <mergeCell ref="R3:R4"/>
    <mergeCell ref="S3:S4"/>
    <mergeCell ref="T3:T4"/>
    <mergeCell ref="U3:U4"/>
    <mergeCell ref="V3:V4"/>
    <mergeCell ref="M3:M4"/>
    <mergeCell ref="N3:N4"/>
    <mergeCell ref="O3:O4"/>
    <mergeCell ref="P3:P4"/>
    <mergeCell ref="Q3:Q4"/>
  </mergeCells>
  <pageMargins left="0.70078740157480324" right="0.70078740157480324" top="0.75196850393700776" bottom="0.75196850393700776" header="0.51181102362204689" footer="0.51181102362204689"/>
  <pageSetup paperSize="9" scale="78" fitToHeight="0" orientation="landscape" useFirstPageNumber="1" horizontalDpi="300" verticalDpi="300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1" disablePrompts="0">
        <x14:dataValidation xr:uid="{009500DF-001D-4DF8-A88B-00B100C200F7}" type="list" allowBlank="1" errorStyle="stop" imeMode="noControl" operator="between" showDropDown="0" showErrorMessage="1" showInputMessage="1">
          <x14:formula1>
            <xm:f>$F$45:$F$53</xm:f>
          </x14:formula1>
          <xm:sqref>A7:A9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H3"/>
  <sheetViews>
    <sheetView workbookViewId="0">
      <selection sqref="A1:H1"/>
    </sheetView>
  </sheetViews>
  <sheetFormatPr defaultRowHeight="12.75"/>
  <cols>
    <col min="1" max="1" width="20.28515625" customWidth="1"/>
    <col min="2" max="2" width="22" customWidth="1"/>
    <col min="3" max="3" width="13.28515625" customWidth="1"/>
    <col min="4" max="4" width="22.140625" customWidth="1"/>
    <col min="5" max="5" width="12.140625" customWidth="1"/>
    <col min="6" max="6" width="12.7109375" customWidth="1"/>
    <col min="7" max="7" width="17.7109375" customWidth="1"/>
    <col min="8" max="8" width="18" customWidth="1"/>
  </cols>
  <sheetData>
    <row r="1" spans="1:8" ht="23.1" customHeight="1">
      <c r="A1" s="118" t="s">
        <v>125</v>
      </c>
      <c r="B1" s="129"/>
      <c r="C1" s="129"/>
      <c r="D1" s="129"/>
      <c r="E1" s="129"/>
      <c r="F1" s="129"/>
      <c r="G1" s="129"/>
      <c r="H1" s="129"/>
    </row>
    <row r="2" spans="1:8" ht="63">
      <c r="A2" s="22" t="s">
        <v>18</v>
      </c>
      <c r="B2" s="56" t="s">
        <v>19</v>
      </c>
      <c r="C2" s="57" t="s">
        <v>20</v>
      </c>
      <c r="D2" s="57" t="s">
        <v>21</v>
      </c>
      <c r="E2" s="57" t="s">
        <v>22</v>
      </c>
      <c r="F2" s="57" t="s">
        <v>23</v>
      </c>
      <c r="G2" s="34" t="s">
        <v>24</v>
      </c>
      <c r="H2" s="57" t="s">
        <v>25</v>
      </c>
    </row>
    <row r="3" spans="1:8" ht="115.5" customHeight="1">
      <c r="A3" s="22" t="s">
        <v>126</v>
      </c>
      <c r="B3" s="22" t="s">
        <v>127</v>
      </c>
      <c r="C3" s="22" t="s">
        <v>4</v>
      </c>
      <c r="D3" s="22" t="s">
        <v>238</v>
      </c>
      <c r="E3" s="25">
        <v>1</v>
      </c>
      <c r="F3" s="22" t="s">
        <v>129</v>
      </c>
      <c r="G3" s="22" t="s">
        <v>130</v>
      </c>
      <c r="H3" s="22" t="s">
        <v>131</v>
      </c>
    </row>
  </sheetData>
  <mergeCells count="1">
    <mergeCell ref="A1:H1"/>
  </mergeCells>
  <pageMargins left="0.70078740157480324" right="0.70078740157480324" top="0.75196850393700787" bottom="0.75196850393700787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"/>
  <sheetViews>
    <sheetView workbookViewId="0">
      <selection activeCell="I5" sqref="I5"/>
    </sheetView>
  </sheetViews>
  <sheetFormatPr defaultRowHeight="12.75"/>
  <cols>
    <col min="1" max="1" width="23.85546875" customWidth="1"/>
    <col min="2" max="2" width="15.140625" customWidth="1"/>
    <col min="3" max="3" width="11.28515625" customWidth="1"/>
    <col min="4" max="4" width="13" customWidth="1"/>
    <col min="6" max="6" width="15.140625" customWidth="1"/>
    <col min="7" max="7" width="14.28515625" customWidth="1"/>
    <col min="8" max="8" width="26" customWidth="1"/>
  </cols>
  <sheetData>
    <row r="1" spans="1:8" ht="22.5" customHeight="1">
      <c r="A1" s="118" t="s">
        <v>132</v>
      </c>
      <c r="B1" s="129"/>
      <c r="C1" s="129"/>
      <c r="D1" s="129"/>
      <c r="E1" s="129"/>
      <c r="F1" s="129"/>
      <c r="G1" s="129"/>
      <c r="H1" s="129"/>
    </row>
    <row r="2" spans="1:8" ht="75">
      <c r="A2" s="61" t="s">
        <v>18</v>
      </c>
      <c r="B2" s="73" t="s">
        <v>19</v>
      </c>
      <c r="C2" s="74" t="s">
        <v>20</v>
      </c>
      <c r="D2" s="74" t="s">
        <v>21</v>
      </c>
      <c r="E2" s="74" t="s">
        <v>22</v>
      </c>
      <c r="F2" s="74" t="s">
        <v>23</v>
      </c>
      <c r="G2" s="75" t="s">
        <v>24</v>
      </c>
      <c r="H2" s="74" t="s">
        <v>25</v>
      </c>
    </row>
    <row r="3" spans="1:8" ht="75">
      <c r="A3" s="61" t="s">
        <v>133</v>
      </c>
      <c r="B3" s="61" t="s">
        <v>134</v>
      </c>
      <c r="C3" s="83" t="s">
        <v>13</v>
      </c>
      <c r="D3" s="83" t="s">
        <v>135</v>
      </c>
      <c r="E3" s="83">
        <v>1</v>
      </c>
      <c r="F3" s="62" t="s">
        <v>136</v>
      </c>
      <c r="G3" s="76">
        <v>28863</v>
      </c>
      <c r="H3" s="83" t="s">
        <v>137</v>
      </c>
    </row>
  </sheetData>
  <mergeCells count="1">
    <mergeCell ref="A1:H1"/>
  </mergeCells>
  <pageMargins left="0.70078740157480324" right="0.70078740157480324" top="0.75196850393700787" bottom="0.75196850393700787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"/>
  <sheetViews>
    <sheetView workbookViewId="0">
      <selection activeCell="L8" sqref="L8"/>
    </sheetView>
  </sheetViews>
  <sheetFormatPr defaultRowHeight="12.75"/>
  <cols>
    <col min="1" max="1" width="22.140625" customWidth="1"/>
    <col min="2" max="3" width="17.85546875" customWidth="1"/>
    <col min="4" max="4" width="15" customWidth="1"/>
    <col min="6" max="6" width="14.85546875" customWidth="1"/>
    <col min="7" max="7" width="13.42578125" customWidth="1"/>
    <col min="8" max="8" width="17.140625" customWidth="1"/>
  </cols>
  <sheetData>
    <row r="1" spans="1:8" ht="23.1" customHeight="1">
      <c r="A1" s="120" t="s">
        <v>138</v>
      </c>
      <c r="B1" s="121"/>
      <c r="C1" s="121"/>
      <c r="D1" s="121"/>
      <c r="E1" s="121"/>
      <c r="F1" s="121"/>
      <c r="G1" s="121"/>
      <c r="H1" s="121"/>
    </row>
    <row r="2" spans="1:8" ht="63">
      <c r="A2" s="22" t="s">
        <v>18</v>
      </c>
      <c r="B2" s="56" t="s">
        <v>19</v>
      </c>
      <c r="C2" s="57" t="s">
        <v>20</v>
      </c>
      <c r="D2" s="57" t="s">
        <v>21</v>
      </c>
      <c r="E2" s="57" t="s">
        <v>22</v>
      </c>
      <c r="F2" s="57" t="s">
        <v>23</v>
      </c>
      <c r="G2" s="34" t="s">
        <v>24</v>
      </c>
      <c r="H2" s="57" t="s">
        <v>25</v>
      </c>
    </row>
    <row r="3" spans="1:8" s="30" customFormat="1" ht="20.65" customHeight="1">
      <c r="A3" s="132" t="s">
        <v>139</v>
      </c>
      <c r="B3" s="132" t="s">
        <v>140</v>
      </c>
      <c r="C3" s="80" t="s">
        <v>7</v>
      </c>
      <c r="D3" s="135" t="s">
        <v>135</v>
      </c>
      <c r="E3" s="80">
        <v>1.5</v>
      </c>
      <c r="F3" s="25" t="s">
        <v>141</v>
      </c>
      <c r="G3" s="92">
        <v>43294.5</v>
      </c>
      <c r="H3" s="135" t="s">
        <v>142</v>
      </c>
    </row>
    <row r="4" spans="1:8" ht="31.5">
      <c r="A4" s="133"/>
      <c r="B4" s="133"/>
      <c r="C4" s="80" t="s">
        <v>8</v>
      </c>
      <c r="D4" s="136"/>
      <c r="E4" s="80">
        <v>1</v>
      </c>
      <c r="F4" s="25" t="s">
        <v>143</v>
      </c>
      <c r="G4" s="93">
        <v>28863</v>
      </c>
      <c r="H4" s="136"/>
    </row>
    <row r="5" spans="1:8" ht="25.35" customHeight="1">
      <c r="A5" s="134"/>
      <c r="B5" s="134"/>
      <c r="C5" s="94" t="s">
        <v>9</v>
      </c>
      <c r="D5" s="137"/>
      <c r="E5" s="25">
        <v>0.5</v>
      </c>
      <c r="F5" s="25" t="s">
        <v>143</v>
      </c>
      <c r="G5" s="95">
        <v>14431.5</v>
      </c>
      <c r="H5" s="137"/>
    </row>
  </sheetData>
  <mergeCells count="5">
    <mergeCell ref="A1:H1"/>
    <mergeCell ref="A3:A5"/>
    <mergeCell ref="B3:B5"/>
    <mergeCell ref="D3:D5"/>
    <mergeCell ref="H3:H5"/>
  </mergeCells>
  <pageMargins left="0.70078740157480324" right="0.70078740157480324" top="0.75196850393700787" bottom="0.75196850393700787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"/>
  <sheetViews>
    <sheetView topLeftCell="A4" workbookViewId="0">
      <selection activeCell="M6" sqref="M6"/>
    </sheetView>
  </sheetViews>
  <sheetFormatPr defaultRowHeight="12.75"/>
  <cols>
    <col min="1" max="1" width="21" customWidth="1"/>
    <col min="2" max="2" width="12.7109375" customWidth="1"/>
    <col min="3" max="3" width="13.42578125" customWidth="1"/>
    <col min="4" max="4" width="31.28515625" customWidth="1"/>
    <col min="6" max="6" width="14.42578125" customWidth="1"/>
    <col min="7" max="7" width="14.85546875" customWidth="1"/>
    <col min="8" max="8" width="21.85546875" customWidth="1"/>
  </cols>
  <sheetData>
    <row r="1" spans="1:8" ht="21.6" customHeight="1">
      <c r="A1" s="138" t="s">
        <v>144</v>
      </c>
      <c r="B1" s="121"/>
      <c r="C1" s="121"/>
      <c r="D1" s="121"/>
      <c r="E1" s="121"/>
      <c r="F1" s="121"/>
      <c r="G1" s="121"/>
      <c r="H1" s="121"/>
    </row>
    <row r="2" spans="1:8" ht="31.5">
      <c r="A2" s="22" t="s">
        <v>18</v>
      </c>
      <c r="B2" s="56" t="s">
        <v>19</v>
      </c>
      <c r="C2" s="57" t="s">
        <v>20</v>
      </c>
      <c r="D2" s="57" t="s">
        <v>21</v>
      </c>
      <c r="E2" s="57" t="s">
        <v>22</v>
      </c>
      <c r="F2" s="57" t="s">
        <v>23</v>
      </c>
      <c r="G2" s="34" t="s">
        <v>24</v>
      </c>
      <c r="H2" s="57" t="s">
        <v>25</v>
      </c>
    </row>
    <row r="3" spans="1:8" ht="92.25" customHeight="1">
      <c r="A3" s="22" t="s">
        <v>145</v>
      </c>
      <c r="B3" s="22" t="s">
        <v>146</v>
      </c>
      <c r="C3" s="80" t="s">
        <v>147</v>
      </c>
      <c r="D3" s="80" t="s">
        <v>148</v>
      </c>
      <c r="E3" s="80">
        <v>0.92</v>
      </c>
      <c r="F3" s="22" t="s">
        <v>149</v>
      </c>
      <c r="G3" s="81" t="s">
        <v>150</v>
      </c>
      <c r="H3" s="80" t="s">
        <v>151</v>
      </c>
    </row>
    <row r="4" spans="1:8" s="31" customFormat="1" ht="216.75" customHeight="1">
      <c r="A4" s="22" t="s">
        <v>145</v>
      </c>
      <c r="B4" s="22" t="s">
        <v>146</v>
      </c>
      <c r="C4" s="22" t="s">
        <v>152</v>
      </c>
      <c r="D4" s="22" t="s">
        <v>153</v>
      </c>
      <c r="E4" s="25">
        <v>1</v>
      </c>
      <c r="F4" s="22" t="s">
        <v>154</v>
      </c>
      <c r="G4" s="25" t="s">
        <v>155</v>
      </c>
      <c r="H4" s="22" t="s">
        <v>151</v>
      </c>
    </row>
    <row r="5" spans="1:8" ht="124.5" customHeight="1">
      <c r="A5" s="22" t="s">
        <v>145</v>
      </c>
      <c r="B5" s="22" t="s">
        <v>146</v>
      </c>
      <c r="C5" s="22" t="s">
        <v>92</v>
      </c>
      <c r="D5" s="22" t="s">
        <v>156</v>
      </c>
      <c r="E5" s="25">
        <v>1</v>
      </c>
      <c r="F5" s="22" t="s">
        <v>154</v>
      </c>
      <c r="G5" s="22" t="s">
        <v>157</v>
      </c>
      <c r="H5" s="22" t="s">
        <v>151</v>
      </c>
    </row>
    <row r="6" spans="1:8" ht="153.75" customHeight="1">
      <c r="A6" s="22" t="s">
        <v>145</v>
      </c>
      <c r="B6" s="22" t="s">
        <v>146</v>
      </c>
      <c r="C6" s="22" t="s">
        <v>52</v>
      </c>
      <c r="D6" s="22" t="s">
        <v>53</v>
      </c>
      <c r="E6" s="25">
        <v>1</v>
      </c>
      <c r="F6" s="22" t="s">
        <v>158</v>
      </c>
      <c r="G6" s="22" t="s">
        <v>157</v>
      </c>
      <c r="H6" s="22" t="s">
        <v>151</v>
      </c>
    </row>
  </sheetData>
  <mergeCells count="1">
    <mergeCell ref="A1:H1"/>
  </mergeCells>
  <pageMargins left="0.70078740157480324" right="0.70078740157480324" top="0.75196850393700787" bottom="0.75196850393700787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"/>
  <sheetViews>
    <sheetView workbookViewId="0">
      <selection activeCell="I4" sqref="I4"/>
    </sheetView>
  </sheetViews>
  <sheetFormatPr defaultRowHeight="12.75"/>
  <cols>
    <col min="1" max="1" width="22.28515625" customWidth="1"/>
    <col min="2" max="2" width="22.5703125" customWidth="1"/>
    <col min="3" max="3" width="17.5703125" customWidth="1"/>
    <col min="4" max="4" width="22.28515625" customWidth="1"/>
    <col min="6" max="6" width="19" customWidth="1"/>
    <col min="7" max="7" width="14.28515625" customWidth="1"/>
    <col min="8" max="8" width="24.42578125" customWidth="1"/>
  </cols>
  <sheetData>
    <row r="1" spans="1:8" ht="21.6" customHeight="1">
      <c r="A1" s="123" t="s">
        <v>159</v>
      </c>
      <c r="B1" s="121"/>
      <c r="C1" s="121"/>
      <c r="D1" s="121"/>
      <c r="E1" s="121"/>
      <c r="F1" s="121"/>
      <c r="G1" s="121"/>
      <c r="H1" s="121"/>
    </row>
    <row r="2" spans="1:8" ht="31.5">
      <c r="A2" s="22" t="s">
        <v>18</v>
      </c>
      <c r="B2" s="56" t="s">
        <v>19</v>
      </c>
      <c r="C2" s="57" t="s">
        <v>20</v>
      </c>
      <c r="D2" s="57" t="s">
        <v>21</v>
      </c>
      <c r="E2" s="57" t="s">
        <v>22</v>
      </c>
      <c r="F2" s="57" t="s">
        <v>23</v>
      </c>
      <c r="G2" s="34" t="s">
        <v>24</v>
      </c>
      <c r="H2" s="57" t="s">
        <v>25</v>
      </c>
    </row>
    <row r="3" spans="1:8" ht="141.75">
      <c r="A3" s="22" t="s">
        <v>160</v>
      </c>
      <c r="B3" s="22" t="s">
        <v>161</v>
      </c>
      <c r="C3" s="80" t="s">
        <v>162</v>
      </c>
      <c r="D3" s="80" t="s">
        <v>163</v>
      </c>
      <c r="E3" s="80">
        <v>1</v>
      </c>
      <c r="F3" s="22" t="s">
        <v>164</v>
      </c>
      <c r="G3" s="84">
        <v>28863</v>
      </c>
      <c r="H3" s="80" t="s">
        <v>165</v>
      </c>
    </row>
    <row r="4" spans="1:8" ht="113.25" customHeight="1">
      <c r="A4" s="22" t="s">
        <v>160</v>
      </c>
      <c r="B4" s="22" t="s">
        <v>161</v>
      </c>
      <c r="C4" s="96" t="s">
        <v>34</v>
      </c>
      <c r="D4" s="80" t="s">
        <v>166</v>
      </c>
      <c r="E4" s="96">
        <v>4</v>
      </c>
      <c r="F4" s="22" t="s">
        <v>164</v>
      </c>
      <c r="G4" s="84" t="s">
        <v>167</v>
      </c>
      <c r="H4" s="80" t="s">
        <v>165</v>
      </c>
    </row>
    <row r="5" spans="1:8" ht="141.75">
      <c r="A5" s="22" t="s">
        <v>160</v>
      </c>
      <c r="B5" s="22" t="s">
        <v>161</v>
      </c>
      <c r="C5" s="80" t="s">
        <v>13</v>
      </c>
      <c r="D5" s="80" t="s">
        <v>168</v>
      </c>
      <c r="E5" s="80">
        <v>1</v>
      </c>
      <c r="F5" s="22" t="s">
        <v>169</v>
      </c>
      <c r="G5" s="81">
        <v>28863</v>
      </c>
      <c r="H5" s="80" t="s">
        <v>165</v>
      </c>
    </row>
  </sheetData>
  <mergeCells count="1">
    <mergeCell ref="A1:H1"/>
  </mergeCells>
  <pageMargins left="0.70078740157480324" right="0.70078740157480324" top="0.75196850393700787" bottom="0.75196850393700787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"/>
  <sheetViews>
    <sheetView workbookViewId="0">
      <selection activeCell="E15" sqref="E15"/>
    </sheetView>
  </sheetViews>
  <sheetFormatPr defaultRowHeight="12.75"/>
  <cols>
    <col min="1" max="1" width="20.28515625" customWidth="1"/>
    <col min="2" max="2" width="22" customWidth="1"/>
    <col min="3" max="3" width="18.85546875" customWidth="1"/>
    <col min="4" max="4" width="18.28515625" customWidth="1"/>
    <col min="5" max="5" width="11.140625" customWidth="1"/>
    <col min="6" max="6" width="16" customWidth="1"/>
    <col min="7" max="7" width="21.28515625" customWidth="1"/>
    <col min="8" max="8" width="17" customWidth="1"/>
  </cols>
  <sheetData>
    <row r="1" spans="1:8" ht="18.600000000000001" customHeight="1">
      <c r="A1" s="123" t="s">
        <v>170</v>
      </c>
      <c r="B1" s="121"/>
      <c r="C1" s="121"/>
      <c r="D1" s="121"/>
      <c r="E1" s="121"/>
      <c r="F1" s="121"/>
      <c r="G1" s="121"/>
      <c r="H1" s="121"/>
    </row>
    <row r="2" spans="1:8" ht="63">
      <c r="A2" s="51" t="s">
        <v>18</v>
      </c>
      <c r="B2" s="67" t="s">
        <v>19</v>
      </c>
      <c r="C2" s="68" t="s">
        <v>20</v>
      </c>
      <c r="D2" s="68" t="s">
        <v>21</v>
      </c>
      <c r="E2" s="68" t="s">
        <v>22</v>
      </c>
      <c r="F2" s="68" t="s">
        <v>23</v>
      </c>
      <c r="G2" s="69" t="s">
        <v>24</v>
      </c>
      <c r="H2" s="68" t="s">
        <v>25</v>
      </c>
    </row>
    <row r="3" spans="1:8" ht="111" customHeight="1">
      <c r="A3" s="22" t="s">
        <v>171</v>
      </c>
      <c r="B3" s="22" t="s">
        <v>172</v>
      </c>
      <c r="C3" s="80" t="s">
        <v>173</v>
      </c>
      <c r="D3" s="80" t="s">
        <v>174</v>
      </c>
      <c r="E3" s="80">
        <v>2</v>
      </c>
      <c r="F3" s="22" t="s">
        <v>175</v>
      </c>
      <c r="G3" s="97" t="s">
        <v>176</v>
      </c>
      <c r="H3" s="80" t="s">
        <v>177</v>
      </c>
    </row>
  </sheetData>
  <mergeCells count="1">
    <mergeCell ref="A1:H1"/>
  </mergeCells>
  <pageMargins left="0.70078740157480324" right="0.70078740157480324" top="0.75196850393700787" bottom="0.75196850393700787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activeCell="H12" sqref="H12"/>
    </sheetView>
  </sheetViews>
  <sheetFormatPr defaultRowHeight="12.75"/>
  <cols>
    <col min="1" max="1" width="17.42578125" customWidth="1"/>
    <col min="2" max="2" width="25.7109375" customWidth="1"/>
    <col min="3" max="3" width="17.7109375" customWidth="1"/>
    <col min="4" max="4" width="21.28515625" customWidth="1"/>
    <col min="6" max="6" width="13.140625" customWidth="1"/>
    <col min="7" max="7" width="11.7109375" customWidth="1"/>
    <col min="8" max="8" width="22.28515625" customWidth="1"/>
  </cols>
  <sheetData>
    <row r="1" spans="1:8" ht="27" customHeight="1">
      <c r="A1" s="123" t="s">
        <v>178</v>
      </c>
      <c r="B1" s="121"/>
      <c r="C1" s="121"/>
      <c r="D1" s="121"/>
      <c r="E1" s="121"/>
      <c r="F1" s="121"/>
      <c r="G1" s="121"/>
      <c r="H1" s="121"/>
    </row>
    <row r="2" spans="1:8" ht="47.25">
      <c r="A2" s="22" t="s">
        <v>18</v>
      </c>
      <c r="B2" s="56" t="s">
        <v>19</v>
      </c>
      <c r="C2" s="57" t="s">
        <v>20</v>
      </c>
      <c r="D2" s="57" t="s">
        <v>21</v>
      </c>
      <c r="E2" s="57" t="s">
        <v>22</v>
      </c>
      <c r="F2" s="57" t="s">
        <v>23</v>
      </c>
      <c r="G2" s="34" t="s">
        <v>24</v>
      </c>
      <c r="H2" s="57" t="s">
        <v>25</v>
      </c>
    </row>
    <row r="3" spans="1:8" ht="126">
      <c r="A3" s="22" t="s">
        <v>179</v>
      </c>
      <c r="B3" s="22" t="s">
        <v>180</v>
      </c>
      <c r="C3" s="80" t="s">
        <v>14</v>
      </c>
      <c r="D3" s="80" t="s">
        <v>181</v>
      </c>
      <c r="E3" s="80">
        <v>1</v>
      </c>
      <c r="F3" s="22" t="s">
        <v>143</v>
      </c>
      <c r="G3" s="98">
        <v>28863</v>
      </c>
      <c r="H3" s="80" t="s">
        <v>182</v>
      </c>
    </row>
    <row r="4" spans="1:8" ht="117.75" customHeight="1">
      <c r="A4" s="22" t="s">
        <v>179</v>
      </c>
      <c r="B4" s="22" t="s">
        <v>180</v>
      </c>
      <c r="C4" s="80" t="s">
        <v>183</v>
      </c>
      <c r="D4" s="80" t="s">
        <v>184</v>
      </c>
      <c r="E4" s="80">
        <v>1</v>
      </c>
      <c r="F4" s="22" t="s">
        <v>143</v>
      </c>
      <c r="G4" s="99">
        <v>28863</v>
      </c>
      <c r="H4" s="80" t="s">
        <v>182</v>
      </c>
    </row>
  </sheetData>
  <mergeCells count="1">
    <mergeCell ref="A1:H1"/>
  </mergeCells>
  <pageMargins left="0.70078740157480324" right="0.70078740157480324" top="0.75196850393700787" bottom="0.75196850393700787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"/>
  <sheetViews>
    <sheetView workbookViewId="0">
      <selection activeCell="G9" sqref="G9"/>
    </sheetView>
  </sheetViews>
  <sheetFormatPr defaultRowHeight="12.75"/>
  <cols>
    <col min="1" max="1" width="20.5703125" customWidth="1"/>
    <col min="2" max="2" width="22.28515625" customWidth="1"/>
    <col min="3" max="3" width="11.28515625" customWidth="1"/>
    <col min="4" max="4" width="15.140625" customWidth="1"/>
    <col min="8" max="8" width="27" customWidth="1"/>
  </cols>
  <sheetData>
    <row r="1" spans="1:8" ht="17.100000000000001" customHeight="1">
      <c r="A1" s="120" t="s">
        <v>185</v>
      </c>
      <c r="B1" s="121"/>
      <c r="C1" s="121"/>
      <c r="D1" s="121"/>
      <c r="E1" s="121"/>
      <c r="F1" s="121"/>
      <c r="G1" s="121"/>
      <c r="H1" s="121"/>
    </row>
    <row r="2" spans="1:8" ht="63">
      <c r="A2" s="15" t="s">
        <v>18</v>
      </c>
      <c r="B2" s="18" t="s">
        <v>19</v>
      </c>
      <c r="C2" s="19" t="s">
        <v>20</v>
      </c>
      <c r="D2" s="19" t="s">
        <v>21</v>
      </c>
      <c r="E2" s="19" t="s">
        <v>22</v>
      </c>
      <c r="F2" s="19" t="s">
        <v>23</v>
      </c>
      <c r="G2" s="21" t="s">
        <v>24</v>
      </c>
      <c r="H2" s="19" t="s">
        <v>25</v>
      </c>
    </row>
    <row r="3" spans="1:8" ht="47.25">
      <c r="A3" s="14" t="s">
        <v>186</v>
      </c>
      <c r="B3" s="22" t="s">
        <v>187</v>
      </c>
      <c r="C3" s="23" t="s">
        <v>188</v>
      </c>
      <c r="D3" s="23" t="s">
        <v>188</v>
      </c>
      <c r="E3" s="23" t="s">
        <v>188</v>
      </c>
      <c r="F3" s="25" t="s">
        <v>188</v>
      </c>
      <c r="G3" s="24" t="s">
        <v>188</v>
      </c>
      <c r="H3" s="23" t="s">
        <v>189</v>
      </c>
    </row>
  </sheetData>
  <mergeCells count="1">
    <mergeCell ref="A1:H1"/>
  </mergeCells>
  <pageMargins left="0.70078740157480324" right="0.70078740157480324" top="0.75196850393700787" bottom="0.75196850393700787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F9" sqref="F9"/>
    </sheetView>
  </sheetViews>
  <sheetFormatPr defaultRowHeight="12.75"/>
  <cols>
    <col min="1" max="1" width="23.42578125" customWidth="1"/>
    <col min="2" max="2" width="20.7109375" customWidth="1"/>
    <col min="3" max="3" width="11.42578125" customWidth="1"/>
    <col min="4" max="4" width="12.42578125" customWidth="1"/>
    <col min="8" max="8" width="26.42578125" customWidth="1"/>
  </cols>
  <sheetData>
    <row r="1" spans="1:8" ht="19.5" customHeight="1">
      <c r="A1" s="120" t="s">
        <v>190</v>
      </c>
      <c r="B1" s="121"/>
      <c r="C1" s="121"/>
      <c r="D1" s="121"/>
      <c r="E1" s="121"/>
      <c r="F1" s="121"/>
      <c r="G1" s="121"/>
      <c r="H1" s="121"/>
    </row>
    <row r="2" spans="1:8" ht="63">
      <c r="A2" s="22" t="s">
        <v>18</v>
      </c>
      <c r="B2" s="56" t="s">
        <v>19</v>
      </c>
      <c r="C2" s="57" t="s">
        <v>20</v>
      </c>
      <c r="D2" s="57" t="s">
        <v>21</v>
      </c>
      <c r="E2" s="57" t="s">
        <v>22</v>
      </c>
      <c r="F2" s="57" t="s">
        <v>23</v>
      </c>
      <c r="G2" s="34" t="s">
        <v>24</v>
      </c>
      <c r="H2" s="57" t="s">
        <v>25</v>
      </c>
    </row>
    <row r="3" spans="1:8" ht="47.25">
      <c r="A3" s="22" t="s">
        <v>191</v>
      </c>
      <c r="B3" s="22" t="s">
        <v>240</v>
      </c>
      <c r="C3" s="80" t="s">
        <v>188</v>
      </c>
      <c r="D3" s="80" t="s">
        <v>188</v>
      </c>
      <c r="E3" s="80" t="s">
        <v>188</v>
      </c>
      <c r="F3" s="25" t="s">
        <v>188</v>
      </c>
      <c r="G3" s="81" t="s">
        <v>188</v>
      </c>
      <c r="H3" s="80" t="s">
        <v>239</v>
      </c>
    </row>
    <row r="17" spans="5:5">
      <c r="E17" t="s">
        <v>188</v>
      </c>
    </row>
  </sheetData>
  <mergeCells count="1">
    <mergeCell ref="A1:H1"/>
  </mergeCells>
  <pageMargins left="0.70078740157480324" right="0.70078740157480324" top="0.75196850393700787" bottom="0.75196850393700787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"/>
  <sheetViews>
    <sheetView workbookViewId="0">
      <selection activeCell="K15" sqref="K15"/>
    </sheetView>
  </sheetViews>
  <sheetFormatPr defaultRowHeight="12.75"/>
  <cols>
    <col min="1" max="1" width="20.42578125" customWidth="1"/>
    <col min="2" max="2" width="11.7109375" customWidth="1"/>
    <col min="3" max="3" width="15" customWidth="1"/>
    <col min="4" max="4" width="21.28515625" customWidth="1"/>
    <col min="5" max="5" width="11.140625" customWidth="1"/>
    <col min="6" max="6" width="13.140625" customWidth="1"/>
    <col min="7" max="7" width="13.85546875" customWidth="1"/>
    <col min="8" max="8" width="25.85546875" customWidth="1"/>
  </cols>
  <sheetData>
    <row r="1" spans="1:8" ht="14.45" customHeight="1">
      <c r="A1" s="120" t="s">
        <v>192</v>
      </c>
      <c r="B1" s="121"/>
      <c r="C1" s="121"/>
      <c r="D1" s="121"/>
      <c r="E1" s="121"/>
      <c r="F1" s="121"/>
      <c r="G1" s="121"/>
      <c r="H1" s="121"/>
    </row>
    <row r="2" spans="1:8" ht="47.25">
      <c r="A2" s="102" t="s">
        <v>18</v>
      </c>
      <c r="B2" s="103" t="s">
        <v>19</v>
      </c>
      <c r="C2" s="69" t="s">
        <v>20</v>
      </c>
      <c r="D2" s="69" t="s">
        <v>21</v>
      </c>
      <c r="E2" s="69" t="s">
        <v>22</v>
      </c>
      <c r="F2" s="69" t="s">
        <v>23</v>
      </c>
      <c r="G2" s="69" t="s">
        <v>24</v>
      </c>
      <c r="H2" s="69" t="s">
        <v>25</v>
      </c>
    </row>
    <row r="3" spans="1:8" s="17" customFormat="1" ht="110.25">
      <c r="A3" s="79" t="s">
        <v>193</v>
      </c>
      <c r="B3" s="79" t="s">
        <v>241</v>
      </c>
      <c r="C3" s="79" t="s">
        <v>6</v>
      </c>
      <c r="D3" s="100" t="s">
        <v>196</v>
      </c>
      <c r="E3" s="25">
        <v>0.5</v>
      </c>
      <c r="F3" s="101" t="s">
        <v>197</v>
      </c>
      <c r="G3" s="25" t="s">
        <v>198</v>
      </c>
      <c r="H3" s="79" t="s">
        <v>194</v>
      </c>
    </row>
  </sheetData>
  <mergeCells count="1">
    <mergeCell ref="A1:H1"/>
  </mergeCells>
  <pageMargins left="0.70078740157480324" right="0.70078740157480324" top="0.75196850393700787" bottom="0.75196850393700787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M3" sqref="M3"/>
    </sheetView>
  </sheetViews>
  <sheetFormatPr defaultRowHeight="12.75"/>
  <cols>
    <col min="1" max="1" width="18.28515625" customWidth="1"/>
    <col min="2" max="2" width="19.140625" customWidth="1"/>
    <col min="3" max="3" width="16.5703125" customWidth="1"/>
    <col min="4" max="4" width="19.7109375" customWidth="1"/>
    <col min="5" max="5" width="12" customWidth="1"/>
    <col min="6" max="6" width="15.140625" customWidth="1"/>
    <col min="7" max="7" width="16.140625" customWidth="1"/>
    <col min="8" max="8" width="18.7109375" customWidth="1"/>
  </cols>
  <sheetData>
    <row r="1" spans="1:8" ht="35.1" customHeight="1">
      <c r="A1" s="118" t="s">
        <v>17</v>
      </c>
      <c r="B1" s="119"/>
      <c r="C1" s="119"/>
      <c r="D1" s="119"/>
      <c r="E1" s="119"/>
      <c r="F1" s="119"/>
      <c r="G1" s="119"/>
      <c r="H1" s="119"/>
    </row>
    <row r="2" spans="1:8" ht="63">
      <c r="A2" s="22" t="s">
        <v>18</v>
      </c>
      <c r="B2" s="56" t="s">
        <v>19</v>
      </c>
      <c r="C2" s="57" t="s">
        <v>20</v>
      </c>
      <c r="D2" s="57" t="s">
        <v>21</v>
      </c>
      <c r="E2" s="57" t="s">
        <v>22</v>
      </c>
      <c r="F2" s="57" t="s">
        <v>23</v>
      </c>
      <c r="G2" s="58" t="s">
        <v>24</v>
      </c>
      <c r="H2" s="57" t="s">
        <v>25</v>
      </c>
    </row>
    <row r="3" spans="1:8" ht="110.25">
      <c r="A3" s="22" t="s">
        <v>227</v>
      </c>
      <c r="B3" s="22" t="s">
        <v>226</v>
      </c>
      <c r="C3" s="25" t="s">
        <v>7</v>
      </c>
      <c r="D3" s="22" t="s">
        <v>26</v>
      </c>
      <c r="E3" s="25">
        <v>1</v>
      </c>
      <c r="F3" s="22" t="s">
        <v>27</v>
      </c>
      <c r="G3" s="22" t="s">
        <v>28</v>
      </c>
      <c r="H3" s="22" t="s">
        <v>228</v>
      </c>
    </row>
    <row r="4" spans="1:8" ht="162" customHeight="1">
      <c r="A4" s="22" t="s">
        <v>227</v>
      </c>
      <c r="B4" s="22" t="s">
        <v>226</v>
      </c>
      <c r="C4" s="22" t="s">
        <v>12</v>
      </c>
      <c r="D4" s="22" t="s">
        <v>29</v>
      </c>
      <c r="E4" s="25">
        <v>0.5</v>
      </c>
      <c r="F4" s="22" t="s">
        <v>30</v>
      </c>
      <c r="G4" s="25" t="s">
        <v>31</v>
      </c>
      <c r="H4" s="22" t="s">
        <v>228</v>
      </c>
    </row>
    <row r="5" spans="1:8" ht="120" customHeight="1">
      <c r="A5" s="22" t="s">
        <v>227</v>
      </c>
      <c r="B5" s="22" t="s">
        <v>226</v>
      </c>
      <c r="C5" s="22" t="s">
        <v>11</v>
      </c>
      <c r="D5" s="59" t="s">
        <v>32</v>
      </c>
      <c r="E5" s="25">
        <v>1</v>
      </c>
      <c r="F5" s="59" t="s">
        <v>33</v>
      </c>
      <c r="G5" s="22" t="s">
        <v>28</v>
      </c>
      <c r="H5" s="22" t="s">
        <v>228</v>
      </c>
    </row>
    <row r="6" spans="1:8" ht="189">
      <c r="A6" s="22" t="s">
        <v>227</v>
      </c>
      <c r="B6" s="22" t="s">
        <v>226</v>
      </c>
      <c r="C6" s="63" t="s">
        <v>34</v>
      </c>
      <c r="D6" s="46" t="s">
        <v>35</v>
      </c>
      <c r="E6" s="64">
        <v>1</v>
      </c>
      <c r="F6" s="65" t="s">
        <v>36</v>
      </c>
      <c r="G6" s="60" t="s">
        <v>229</v>
      </c>
      <c r="H6" s="66" t="s">
        <v>228</v>
      </c>
    </row>
    <row r="7" spans="1:8">
      <c r="G7" s="16"/>
    </row>
    <row r="8" spans="1:8">
      <c r="G8" s="16"/>
    </row>
    <row r="15" spans="1:8">
      <c r="C15" s="17"/>
    </row>
  </sheetData>
  <mergeCells count="1">
    <mergeCell ref="A1:H1"/>
  </mergeCells>
  <pageMargins left="0.70078740157480324" right="0.70078740157480324" top="0.75196850393700787" bottom="0.75196850393700787" header="0.3" footer="0.3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H4"/>
  <sheetViews>
    <sheetView workbookViewId="0">
      <selection activeCell="H17" sqref="H17"/>
    </sheetView>
  </sheetViews>
  <sheetFormatPr defaultRowHeight="12.75"/>
  <cols>
    <col min="1" max="1" width="25.7109375" customWidth="1"/>
    <col min="2" max="2" width="22.5703125" customWidth="1"/>
    <col min="3" max="3" width="21.7109375" customWidth="1"/>
    <col min="4" max="4" width="17.7109375" customWidth="1"/>
    <col min="8" max="8" width="32.85546875" customWidth="1"/>
  </cols>
  <sheetData>
    <row r="1" spans="1:8" ht="19.5" customHeight="1">
      <c r="A1" s="123" t="s">
        <v>199</v>
      </c>
      <c r="B1" s="121"/>
      <c r="C1" s="121"/>
      <c r="D1" s="121"/>
      <c r="E1" s="121"/>
      <c r="F1" s="121"/>
      <c r="G1" s="121"/>
      <c r="H1" s="121"/>
    </row>
    <row r="2" spans="1:8" ht="63">
      <c r="A2" s="22" t="s">
        <v>18</v>
      </c>
      <c r="B2" s="56" t="s">
        <v>19</v>
      </c>
      <c r="C2" s="57" t="s">
        <v>20</v>
      </c>
      <c r="D2" s="57" t="s">
        <v>21</v>
      </c>
      <c r="E2" s="57" t="s">
        <v>22</v>
      </c>
      <c r="F2" s="57" t="s">
        <v>23</v>
      </c>
      <c r="G2" s="34" t="s">
        <v>24</v>
      </c>
      <c r="H2" s="57" t="s">
        <v>25</v>
      </c>
    </row>
    <row r="3" spans="1:8" ht="15.75">
      <c r="A3" s="22"/>
      <c r="B3" s="22"/>
      <c r="C3" s="80"/>
      <c r="D3" s="80"/>
      <c r="E3" s="80"/>
      <c r="F3" s="25"/>
      <c r="G3" s="81"/>
      <c r="H3" s="80"/>
    </row>
    <row r="4" spans="1:8" s="33" customFormat="1" ht="85.35" customHeight="1">
      <c r="A4" s="22" t="s">
        <v>200</v>
      </c>
      <c r="B4" s="22" t="s">
        <v>201</v>
      </c>
      <c r="C4" s="22" t="s">
        <v>92</v>
      </c>
      <c r="D4" s="22" t="s">
        <v>128</v>
      </c>
      <c r="E4" s="22">
        <v>3</v>
      </c>
      <c r="F4" s="22" t="s">
        <v>129</v>
      </c>
      <c r="G4" s="22">
        <v>28863</v>
      </c>
      <c r="H4" s="22" t="s">
        <v>202</v>
      </c>
    </row>
  </sheetData>
  <autoFilter ref="A4:D4">
    <filterColumn colId="3">
      <customFilters and="1">
        <customFilter operator="notEqual" val=" "/>
      </customFilters>
    </filterColumn>
  </autoFilter>
  <mergeCells count="1">
    <mergeCell ref="A1:H1"/>
  </mergeCells>
  <pageMargins left="0.70078740157480324" right="0.70078740157480324" top="0.75196850393700776" bottom="0.75196850393700776" header="0.3" footer="0.3"/>
  <pageSetup paperSize="9" scale="93" orientation="landscape" useFirstPageNumber="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topLeftCell="A4" workbookViewId="0">
      <selection activeCell="J3" sqref="J3"/>
    </sheetView>
  </sheetViews>
  <sheetFormatPr defaultRowHeight="12.75"/>
  <cols>
    <col min="1" max="1" width="22" customWidth="1"/>
    <col min="2" max="2" width="21.85546875" customWidth="1"/>
    <col min="3" max="3" width="14.5703125" customWidth="1"/>
    <col min="4" max="4" width="19.7109375" customWidth="1"/>
    <col min="6" max="6" width="16.5703125" customWidth="1"/>
    <col min="7" max="7" width="13.28515625" customWidth="1"/>
    <col min="8" max="8" width="21.140625" customWidth="1"/>
  </cols>
  <sheetData>
    <row r="1" spans="1:13" ht="23.1" customHeight="1">
      <c r="A1" s="123" t="s">
        <v>203</v>
      </c>
      <c r="B1" s="121"/>
      <c r="C1" s="121"/>
      <c r="D1" s="121"/>
      <c r="E1" s="121"/>
      <c r="F1" s="121"/>
      <c r="G1" s="121"/>
      <c r="H1" s="139"/>
      <c r="I1" s="140"/>
      <c r="J1" s="121"/>
      <c r="K1" s="121"/>
      <c r="L1" s="121"/>
      <c r="M1" s="121"/>
    </row>
    <row r="2" spans="1:13" ht="47.25">
      <c r="A2" s="59" t="s">
        <v>18</v>
      </c>
      <c r="B2" s="104" t="s">
        <v>19</v>
      </c>
      <c r="C2" s="58" t="s">
        <v>20</v>
      </c>
      <c r="D2" s="58" t="s">
        <v>21</v>
      </c>
      <c r="E2" s="58" t="s">
        <v>22</v>
      </c>
      <c r="F2" s="58" t="s">
        <v>23</v>
      </c>
      <c r="G2" s="34" t="s">
        <v>24</v>
      </c>
      <c r="H2" s="105" t="s">
        <v>25</v>
      </c>
      <c r="I2" s="13"/>
      <c r="J2" s="13"/>
      <c r="K2" s="13"/>
      <c r="L2" s="13"/>
      <c r="M2" s="13"/>
    </row>
    <row r="3" spans="1:13" ht="204.75">
      <c r="A3" s="141" t="s">
        <v>204</v>
      </c>
      <c r="B3" s="141" t="s">
        <v>205</v>
      </c>
      <c r="C3" s="46" t="s">
        <v>4</v>
      </c>
      <c r="D3" s="46" t="s">
        <v>206</v>
      </c>
      <c r="E3" s="46">
        <v>1</v>
      </c>
      <c r="F3" s="65" t="s">
        <v>207</v>
      </c>
      <c r="G3" s="34">
        <v>28863</v>
      </c>
      <c r="H3" s="142" t="s">
        <v>208</v>
      </c>
      <c r="I3" s="29"/>
      <c r="J3" s="35"/>
      <c r="K3" s="32"/>
      <c r="L3" s="32"/>
      <c r="M3" s="32"/>
    </row>
    <row r="4" spans="1:13" ht="204.75">
      <c r="A4" s="141"/>
      <c r="B4" s="141"/>
      <c r="C4" s="46" t="s">
        <v>209</v>
      </c>
      <c r="D4" s="46" t="s">
        <v>206</v>
      </c>
      <c r="E4" s="46">
        <v>2</v>
      </c>
      <c r="F4" s="65" t="s">
        <v>210</v>
      </c>
      <c r="G4" s="34">
        <v>28863</v>
      </c>
      <c r="H4" s="142"/>
    </row>
    <row r="5" spans="1:13" ht="189">
      <c r="A5" s="141"/>
      <c r="B5" s="141"/>
      <c r="C5" s="46" t="s">
        <v>34</v>
      </c>
      <c r="D5" s="46" t="s">
        <v>35</v>
      </c>
      <c r="E5" s="46">
        <v>1</v>
      </c>
      <c r="F5" s="65" t="s">
        <v>211</v>
      </c>
      <c r="G5" s="34" t="s">
        <v>167</v>
      </c>
      <c r="H5" s="142"/>
    </row>
  </sheetData>
  <mergeCells count="5">
    <mergeCell ref="A1:H1"/>
    <mergeCell ref="I1:M1"/>
    <mergeCell ref="A3:A5"/>
    <mergeCell ref="B3:B5"/>
    <mergeCell ref="H3:H5"/>
  </mergeCells>
  <pageMargins left="0.70078740157480324" right="0.70078740157480324" top="0.75196850393700776" bottom="0.75196850393700776" header="0.3" footer="0.3"/>
  <pageSetup paperSize="9" scale="85" orientation="landscape" useFirstPageNumber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Normal="100" workbookViewId="0">
      <selection activeCell="N4" sqref="N4"/>
    </sheetView>
  </sheetViews>
  <sheetFormatPr defaultRowHeight="12.75"/>
  <cols>
    <col min="1" max="1" width="19.140625" customWidth="1"/>
    <col min="2" max="2" width="16" customWidth="1"/>
    <col min="3" max="3" width="20" customWidth="1"/>
    <col min="4" max="4" width="29.28515625" customWidth="1"/>
    <col min="5" max="5" width="12" customWidth="1"/>
    <col min="6" max="6" width="21.5703125" customWidth="1"/>
    <col min="7" max="7" width="15" customWidth="1"/>
    <col min="8" max="8" width="22.42578125" customWidth="1"/>
  </cols>
  <sheetData>
    <row r="1" spans="1:8" ht="20.100000000000001" customHeight="1">
      <c r="A1" s="120" t="s">
        <v>37</v>
      </c>
      <c r="B1" s="121"/>
      <c r="C1" s="121"/>
      <c r="D1" s="121"/>
      <c r="E1" s="121"/>
      <c r="F1" s="121"/>
      <c r="G1" s="121"/>
      <c r="H1" s="121"/>
    </row>
    <row r="2" spans="1:8" ht="51" customHeight="1">
      <c r="A2" s="22" t="s">
        <v>18</v>
      </c>
      <c r="B2" s="56" t="s">
        <v>19</v>
      </c>
      <c r="C2" s="57" t="s">
        <v>20</v>
      </c>
      <c r="D2" s="57" t="s">
        <v>21</v>
      </c>
      <c r="E2" s="57" t="s">
        <v>22</v>
      </c>
      <c r="F2" s="57" t="s">
        <v>23</v>
      </c>
      <c r="G2" s="58" t="s">
        <v>24</v>
      </c>
      <c r="H2" s="57" t="s">
        <v>25</v>
      </c>
    </row>
    <row r="3" spans="1:8" ht="126.75" customHeight="1">
      <c r="A3" s="22" t="s">
        <v>38</v>
      </c>
      <c r="B3" s="22" t="s">
        <v>39</v>
      </c>
      <c r="C3" s="35" t="s">
        <v>230</v>
      </c>
      <c r="D3" s="22" t="s">
        <v>40</v>
      </c>
      <c r="E3" s="71">
        <v>1</v>
      </c>
      <c r="F3" s="22" t="s">
        <v>33</v>
      </c>
      <c r="G3" s="22" t="s">
        <v>28</v>
      </c>
      <c r="H3" s="22" t="s">
        <v>41</v>
      </c>
    </row>
    <row r="4" spans="1:8" ht="297" customHeight="1">
      <c r="A4" s="22" t="s">
        <v>38</v>
      </c>
      <c r="B4" s="22" t="s">
        <v>39</v>
      </c>
      <c r="C4" s="22" t="s">
        <v>5</v>
      </c>
      <c r="D4" s="35" t="s">
        <v>42</v>
      </c>
      <c r="E4" s="70">
        <v>1</v>
      </c>
      <c r="F4" s="77" t="s">
        <v>231</v>
      </c>
      <c r="G4" s="22" t="s">
        <v>28</v>
      </c>
      <c r="H4" s="22" t="s">
        <v>41</v>
      </c>
    </row>
    <row r="5" spans="1:8" ht="150.75" customHeight="1">
      <c r="A5" s="22" t="s">
        <v>38</v>
      </c>
      <c r="B5" s="22" t="s">
        <v>39</v>
      </c>
      <c r="C5" s="35" t="s">
        <v>4</v>
      </c>
      <c r="D5" s="22" t="s">
        <v>42</v>
      </c>
      <c r="E5" s="71">
        <v>1</v>
      </c>
      <c r="F5" s="72" t="s">
        <v>231</v>
      </c>
      <c r="G5" s="35" t="s">
        <v>28</v>
      </c>
      <c r="H5" s="22" t="s">
        <v>41</v>
      </c>
    </row>
    <row r="6" spans="1:8" ht="126">
      <c r="A6" s="22" t="s">
        <v>38</v>
      </c>
      <c r="B6" s="22" t="s">
        <v>39</v>
      </c>
      <c r="C6" s="22" t="s">
        <v>15</v>
      </c>
      <c r="D6" s="35" t="s">
        <v>43</v>
      </c>
      <c r="E6" s="70">
        <v>0.5</v>
      </c>
      <c r="F6" s="22" t="s">
        <v>44</v>
      </c>
      <c r="G6" s="22" t="s">
        <v>45</v>
      </c>
      <c r="H6" s="22" t="s">
        <v>41</v>
      </c>
    </row>
    <row r="7" spans="1:8" ht="95.25" customHeight="1">
      <c r="A7" s="22" t="s">
        <v>38</v>
      </c>
      <c r="B7" s="22" t="s">
        <v>39</v>
      </c>
      <c r="C7" s="22" t="s">
        <v>10</v>
      </c>
      <c r="D7" s="22" t="s">
        <v>46</v>
      </c>
      <c r="E7" s="70">
        <v>1</v>
      </c>
      <c r="F7" s="22" t="s">
        <v>47</v>
      </c>
      <c r="G7" s="22" t="s">
        <v>28</v>
      </c>
      <c r="H7" s="22" t="s">
        <v>41</v>
      </c>
    </row>
    <row r="8" spans="1:8" ht="237.75" customHeight="1">
      <c r="A8" s="22" t="s">
        <v>38</v>
      </c>
      <c r="B8" s="22" t="s">
        <v>39</v>
      </c>
      <c r="C8" s="22" t="s">
        <v>48</v>
      </c>
      <c r="D8" s="22" t="s">
        <v>49</v>
      </c>
      <c r="E8" s="70">
        <v>0.8</v>
      </c>
      <c r="F8" s="22" t="s">
        <v>50</v>
      </c>
      <c r="G8" s="22" t="s">
        <v>51</v>
      </c>
      <c r="H8" s="22" t="s">
        <v>41</v>
      </c>
    </row>
    <row r="9" spans="1:8" ht="183" customHeight="1">
      <c r="A9" s="22" t="s">
        <v>38</v>
      </c>
      <c r="B9" s="22" t="s">
        <v>39</v>
      </c>
      <c r="C9" s="22" t="s">
        <v>52</v>
      </c>
      <c r="D9" s="22" t="s">
        <v>53</v>
      </c>
      <c r="E9" s="70">
        <v>1.75</v>
      </c>
      <c r="F9" s="22" t="s">
        <v>54</v>
      </c>
      <c r="G9" s="22" t="s">
        <v>55</v>
      </c>
      <c r="H9" s="22"/>
    </row>
    <row r="10" spans="1:8" ht="13.5" customHeight="1">
      <c r="A10" s="20"/>
      <c r="B10" s="20"/>
      <c r="C10" s="20"/>
      <c r="D10" s="20"/>
      <c r="E10" s="20"/>
      <c r="F10" s="20"/>
      <c r="G10" s="20"/>
      <c r="H10" s="20"/>
    </row>
    <row r="11" spans="1:8" ht="15">
      <c r="A11" s="20"/>
      <c r="B11" s="20"/>
      <c r="C11" s="20"/>
      <c r="D11" s="20"/>
      <c r="E11" s="20"/>
      <c r="F11" s="20"/>
      <c r="G11" s="20"/>
      <c r="H11" s="20"/>
    </row>
    <row r="12" spans="1:8" ht="15">
      <c r="A12" s="20"/>
      <c r="B12" s="20"/>
      <c r="C12" s="20"/>
      <c r="D12" s="20"/>
      <c r="E12" s="20"/>
      <c r="F12" s="20"/>
      <c r="G12" s="20"/>
      <c r="H12" s="20"/>
    </row>
    <row r="13" spans="1:8" ht="15">
      <c r="A13" s="20"/>
      <c r="B13" s="20"/>
      <c r="C13" s="20"/>
      <c r="D13" s="20"/>
      <c r="E13" s="20"/>
      <c r="F13" s="20"/>
      <c r="G13" s="20"/>
      <c r="H13" s="20"/>
    </row>
    <row r="14" spans="1:8" ht="30.75" customHeight="1">
      <c r="A14" s="122" t="s">
        <v>56</v>
      </c>
      <c r="B14" s="122"/>
      <c r="C14" s="122"/>
      <c r="D14" s="122"/>
      <c r="E14" s="122"/>
      <c r="F14" s="122"/>
      <c r="G14" s="122"/>
      <c r="H14" s="20"/>
    </row>
  </sheetData>
  <mergeCells count="2">
    <mergeCell ref="A1:H1"/>
    <mergeCell ref="A14:G14"/>
  </mergeCells>
  <pageMargins left="0.70078740157480324" right="0.70078740157480324" top="0.75196850393700787" bottom="0.75196850393700787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activeCell="I18" sqref="I18"/>
    </sheetView>
  </sheetViews>
  <sheetFormatPr defaultRowHeight="12.75"/>
  <cols>
    <col min="1" max="1" width="20" customWidth="1"/>
    <col min="2" max="2" width="21.5703125" customWidth="1"/>
    <col min="3" max="3" width="18.85546875" customWidth="1"/>
    <col min="4" max="4" width="27.28515625" customWidth="1"/>
    <col min="5" max="5" width="11.7109375" customWidth="1"/>
    <col min="6" max="6" width="18.5703125" customWidth="1"/>
    <col min="7" max="7" width="16.42578125" customWidth="1"/>
    <col min="8" max="8" width="17.28515625" customWidth="1"/>
  </cols>
  <sheetData>
    <row r="1" spans="1:8" ht="27" customHeight="1">
      <c r="A1" s="123" t="s">
        <v>57</v>
      </c>
      <c r="B1" s="121"/>
      <c r="C1" s="121"/>
      <c r="D1" s="121"/>
      <c r="E1" s="121"/>
      <c r="F1" s="121"/>
      <c r="G1" s="121"/>
      <c r="H1" s="121"/>
    </row>
    <row r="2" spans="1:8" ht="63">
      <c r="A2" s="22" t="s">
        <v>18</v>
      </c>
      <c r="B2" s="56" t="s">
        <v>19</v>
      </c>
      <c r="C2" s="58" t="s">
        <v>20</v>
      </c>
      <c r="D2" s="58" t="s">
        <v>21</v>
      </c>
      <c r="E2" s="58" t="s">
        <v>22</v>
      </c>
      <c r="F2" s="58" t="s">
        <v>23</v>
      </c>
      <c r="G2" s="58" t="s">
        <v>24</v>
      </c>
      <c r="H2" s="58" t="s">
        <v>25</v>
      </c>
    </row>
    <row r="3" spans="1:8" ht="129.75" customHeight="1">
      <c r="A3" s="22" t="s">
        <v>58</v>
      </c>
      <c r="B3" s="78" t="s">
        <v>59</v>
      </c>
      <c r="C3" s="46" t="s">
        <v>34</v>
      </c>
      <c r="D3" s="46" t="s">
        <v>35</v>
      </c>
      <c r="E3" s="46">
        <v>1</v>
      </c>
      <c r="F3" s="65" t="s">
        <v>36</v>
      </c>
      <c r="G3" s="34" t="s">
        <v>229</v>
      </c>
      <c r="H3" s="34" t="s">
        <v>60</v>
      </c>
    </row>
    <row r="4" spans="1:8" ht="145.5" customHeight="1">
      <c r="A4" s="22" t="s">
        <v>58</v>
      </c>
      <c r="B4" s="22" t="s">
        <v>59</v>
      </c>
      <c r="C4" s="46" t="s">
        <v>61</v>
      </c>
      <c r="D4" s="46" t="s">
        <v>62</v>
      </c>
      <c r="E4" s="46">
        <v>1</v>
      </c>
      <c r="F4" s="65" t="s">
        <v>63</v>
      </c>
      <c r="G4" s="34" t="s">
        <v>234</v>
      </c>
      <c r="H4" s="34" t="s">
        <v>232</v>
      </c>
    </row>
  </sheetData>
  <mergeCells count="1">
    <mergeCell ref="A1:H1"/>
  </mergeCells>
  <pageMargins left="0.70078740157480324" right="0.70078740157480324" top="0.75196850393700787" bottom="0.75196850393700787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"/>
  <sheetViews>
    <sheetView workbookViewId="0">
      <selection activeCell="F5" sqref="F5"/>
    </sheetView>
  </sheetViews>
  <sheetFormatPr defaultRowHeight="12.75"/>
  <cols>
    <col min="1" max="1" width="17.140625" customWidth="1"/>
    <col min="2" max="2" width="17.5703125" customWidth="1"/>
    <col min="3" max="3" width="15.140625" customWidth="1"/>
    <col min="4" max="4" width="25.5703125" customWidth="1"/>
    <col min="5" max="5" width="10.42578125" customWidth="1"/>
    <col min="6" max="6" width="17.42578125" customWidth="1"/>
    <col min="7" max="7" width="14.140625" customWidth="1"/>
    <col min="8" max="8" width="27" customWidth="1"/>
  </cols>
  <sheetData>
    <row r="1" spans="1:8" ht="20.100000000000001" customHeight="1">
      <c r="A1" s="123" t="s">
        <v>64</v>
      </c>
      <c r="B1" s="124"/>
      <c r="C1" s="124"/>
      <c r="D1" s="124"/>
      <c r="E1" s="124"/>
      <c r="F1" s="124"/>
      <c r="G1" s="124"/>
      <c r="H1" s="124"/>
    </row>
    <row r="2" spans="1:8" ht="47.25">
      <c r="A2" s="51" t="s">
        <v>18</v>
      </c>
      <c r="B2" s="67" t="s">
        <v>19</v>
      </c>
      <c r="C2" s="68" t="s">
        <v>20</v>
      </c>
      <c r="D2" s="68" t="s">
        <v>21</v>
      </c>
      <c r="E2" s="68" t="s">
        <v>22</v>
      </c>
      <c r="F2" s="69" t="s">
        <v>23</v>
      </c>
      <c r="G2" s="79" t="s">
        <v>24</v>
      </c>
      <c r="H2" s="68" t="s">
        <v>25</v>
      </c>
    </row>
    <row r="3" spans="1:8" ht="189">
      <c r="A3" s="22" t="s">
        <v>65</v>
      </c>
      <c r="B3" s="22" t="s">
        <v>66</v>
      </c>
      <c r="C3" s="80" t="s">
        <v>7</v>
      </c>
      <c r="D3" s="80" t="s">
        <v>67</v>
      </c>
      <c r="E3" s="80">
        <v>2</v>
      </c>
      <c r="F3" s="81" t="s">
        <v>68</v>
      </c>
      <c r="G3" s="82" t="s">
        <v>233</v>
      </c>
      <c r="H3" s="80" t="s">
        <v>69</v>
      </c>
    </row>
  </sheetData>
  <mergeCells count="1">
    <mergeCell ref="A1:H1"/>
  </mergeCells>
  <pageMargins left="0.70078740157480324" right="0.70078740157480324" top="0.75196850393700787" bottom="0.75196850393700787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"/>
  <sheetViews>
    <sheetView workbookViewId="0">
      <selection activeCell="L3" sqref="L3"/>
    </sheetView>
  </sheetViews>
  <sheetFormatPr defaultRowHeight="12.75"/>
  <cols>
    <col min="1" max="1" width="18.7109375" customWidth="1"/>
    <col min="2" max="2" width="18.42578125" customWidth="1"/>
    <col min="3" max="3" width="18.85546875" customWidth="1"/>
    <col min="4" max="5" width="16.7109375" customWidth="1"/>
    <col min="6" max="6" width="13" customWidth="1"/>
    <col min="7" max="7" width="13.5703125" customWidth="1"/>
    <col min="8" max="8" width="22.7109375" customWidth="1"/>
  </cols>
  <sheetData>
    <row r="1" spans="1:8" ht="18.600000000000001" customHeight="1">
      <c r="A1" s="120" t="s">
        <v>70</v>
      </c>
      <c r="B1" s="121"/>
      <c r="C1" s="121"/>
      <c r="D1" s="121"/>
      <c r="E1" s="121"/>
      <c r="F1" s="121"/>
      <c r="G1" s="121"/>
      <c r="H1" s="121"/>
    </row>
    <row r="2" spans="1:8" ht="47.25">
      <c r="A2" s="22" t="s">
        <v>18</v>
      </c>
      <c r="B2" s="56" t="s">
        <v>19</v>
      </c>
      <c r="C2" s="57" t="s">
        <v>20</v>
      </c>
      <c r="D2" s="57" t="s">
        <v>21</v>
      </c>
      <c r="E2" s="57" t="s">
        <v>22</v>
      </c>
      <c r="F2" s="57" t="s">
        <v>23</v>
      </c>
      <c r="G2" s="34" t="s">
        <v>24</v>
      </c>
      <c r="H2" s="57" t="s">
        <v>25</v>
      </c>
    </row>
    <row r="3" spans="1:8" ht="141.75">
      <c r="A3" s="22" t="s">
        <v>71</v>
      </c>
      <c r="B3" s="22" t="s">
        <v>72</v>
      </c>
      <c r="C3" s="80" t="s">
        <v>11</v>
      </c>
      <c r="D3" s="80" t="s">
        <v>73</v>
      </c>
      <c r="E3" s="80">
        <v>1</v>
      </c>
      <c r="F3" s="25" t="s">
        <v>74</v>
      </c>
      <c r="G3" s="81" t="s">
        <v>235</v>
      </c>
      <c r="H3" s="80" t="s">
        <v>75</v>
      </c>
    </row>
  </sheetData>
  <mergeCells count="1">
    <mergeCell ref="A1:H1"/>
  </mergeCells>
  <pageMargins left="0.70078740157480324" right="0.70078740157480324" top="0.75196850393700787" bottom="0.75196850393700787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topLeftCell="A4" workbookViewId="0">
      <selection activeCell="K5" sqref="K5"/>
    </sheetView>
  </sheetViews>
  <sheetFormatPr defaultRowHeight="12.75"/>
  <cols>
    <col min="1" max="1" width="22.5703125" customWidth="1"/>
    <col min="2" max="2" width="18.7109375" customWidth="1"/>
    <col min="3" max="3" width="17.5703125" customWidth="1"/>
    <col min="4" max="4" width="26.5703125" customWidth="1"/>
    <col min="5" max="5" width="11.28515625" customWidth="1"/>
    <col min="6" max="6" width="19" customWidth="1"/>
    <col min="7" max="7" width="14.85546875" customWidth="1"/>
    <col min="8" max="8" width="18.42578125" customWidth="1"/>
  </cols>
  <sheetData>
    <row r="1" spans="1:8" ht="20.100000000000001" customHeight="1">
      <c r="A1" s="123" t="s">
        <v>76</v>
      </c>
      <c r="B1" s="124"/>
      <c r="C1" s="124"/>
      <c r="D1" s="124"/>
      <c r="E1" s="124"/>
      <c r="F1" s="124"/>
      <c r="G1" s="124"/>
      <c r="H1" s="124"/>
    </row>
    <row r="2" spans="1:8" ht="63">
      <c r="A2" s="22" t="s">
        <v>18</v>
      </c>
      <c r="B2" s="56" t="s">
        <v>19</v>
      </c>
      <c r="C2" s="57" t="s">
        <v>20</v>
      </c>
      <c r="D2" s="57" t="s">
        <v>21</v>
      </c>
      <c r="E2" s="57" t="s">
        <v>22</v>
      </c>
      <c r="F2" s="57" t="s">
        <v>23</v>
      </c>
      <c r="G2" s="34" t="s">
        <v>24</v>
      </c>
      <c r="H2" s="57" t="s">
        <v>25</v>
      </c>
    </row>
    <row r="3" spans="1:8" ht="165.75" customHeight="1">
      <c r="A3" s="59" t="s">
        <v>77</v>
      </c>
      <c r="B3" s="22" t="s">
        <v>78</v>
      </c>
      <c r="C3" s="80" t="s">
        <v>79</v>
      </c>
      <c r="D3" s="80" t="s">
        <v>80</v>
      </c>
      <c r="E3" s="80">
        <v>0.5</v>
      </c>
      <c r="F3" s="25" t="s">
        <v>81</v>
      </c>
      <c r="G3" s="84">
        <v>14431.5</v>
      </c>
      <c r="H3" s="80" t="s">
        <v>82</v>
      </c>
    </row>
    <row r="4" spans="1:8" ht="130.5" customHeight="1">
      <c r="A4" s="59" t="s">
        <v>77</v>
      </c>
      <c r="B4" s="59" t="s">
        <v>78</v>
      </c>
      <c r="C4" s="85" t="s">
        <v>83</v>
      </c>
      <c r="D4" s="85" t="s">
        <v>84</v>
      </c>
      <c r="E4" s="85">
        <v>0.75</v>
      </c>
      <c r="F4" s="35" t="s">
        <v>85</v>
      </c>
      <c r="G4" s="84">
        <v>21647.25</v>
      </c>
      <c r="H4" s="85" t="s">
        <v>82</v>
      </c>
    </row>
    <row r="5" spans="1:8" ht="319.5" customHeight="1">
      <c r="A5" s="34" t="s">
        <v>77</v>
      </c>
      <c r="B5" s="34" t="s">
        <v>78</v>
      </c>
      <c r="C5" s="46" t="s">
        <v>86</v>
      </c>
      <c r="D5" s="46" t="s">
        <v>87</v>
      </c>
      <c r="E5" s="46">
        <v>0.6</v>
      </c>
      <c r="F5" s="34" t="s">
        <v>88</v>
      </c>
      <c r="G5" s="34" t="s">
        <v>89</v>
      </c>
      <c r="H5" s="46" t="s">
        <v>82</v>
      </c>
    </row>
    <row r="6" spans="1:8">
      <c r="F6" s="26"/>
    </row>
    <row r="7" spans="1:8">
      <c r="F7" s="27"/>
    </row>
  </sheetData>
  <mergeCells count="1">
    <mergeCell ref="A1:H1"/>
  </mergeCells>
  <pageMargins left="0.70078740157480324" right="0.70078740157480324" top="0.75196850393700787" bottom="0.75196850393700787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activeCell="I19" sqref="I19:I20"/>
    </sheetView>
  </sheetViews>
  <sheetFormatPr defaultRowHeight="12.75"/>
  <cols>
    <col min="1" max="1" width="18.42578125" customWidth="1"/>
    <col min="2" max="2" width="22.28515625" customWidth="1"/>
    <col min="3" max="3" width="16.42578125" customWidth="1"/>
    <col min="4" max="4" width="21.5703125" customWidth="1"/>
    <col min="5" max="5" width="15" customWidth="1"/>
    <col min="6" max="6" width="14.140625" customWidth="1"/>
    <col min="7" max="7" width="15.140625" customWidth="1"/>
    <col min="8" max="8" width="15.5703125" customWidth="1"/>
  </cols>
  <sheetData>
    <row r="1" spans="1:8" ht="18" customHeight="1">
      <c r="A1" s="123" t="s">
        <v>90</v>
      </c>
      <c r="B1" s="121"/>
      <c r="C1" s="121"/>
      <c r="D1" s="121"/>
      <c r="E1" s="121"/>
      <c r="F1" s="121"/>
      <c r="G1" s="121"/>
      <c r="H1" s="121"/>
    </row>
    <row r="2" spans="1:8" ht="63">
      <c r="A2" s="22" t="s">
        <v>18</v>
      </c>
      <c r="B2" s="56" t="s">
        <v>19</v>
      </c>
      <c r="C2" s="57" t="s">
        <v>20</v>
      </c>
      <c r="D2" s="57" t="s">
        <v>21</v>
      </c>
      <c r="E2" s="57" t="s">
        <v>22</v>
      </c>
      <c r="F2" s="57" t="s">
        <v>23</v>
      </c>
      <c r="G2" s="34" t="s">
        <v>24</v>
      </c>
      <c r="H2" s="57" t="s">
        <v>25</v>
      </c>
    </row>
    <row r="3" spans="1:8" s="28" customFormat="1" ht="141.75">
      <c r="A3" s="22" t="s">
        <v>236</v>
      </c>
      <c r="B3" s="22" t="s">
        <v>91</v>
      </c>
      <c r="C3" s="46" t="s">
        <v>92</v>
      </c>
      <c r="D3" s="86" t="s">
        <v>93</v>
      </c>
      <c r="E3" s="80" t="s">
        <v>94</v>
      </c>
      <c r="F3" s="22" t="s">
        <v>95</v>
      </c>
      <c r="G3" s="46" t="s">
        <v>96</v>
      </c>
      <c r="H3" s="86" t="s">
        <v>97</v>
      </c>
    </row>
    <row r="4" spans="1:8" ht="110.25">
      <c r="A4" s="22" t="s">
        <v>237</v>
      </c>
      <c r="B4" s="22" t="s">
        <v>91</v>
      </c>
      <c r="C4" s="80" t="s">
        <v>98</v>
      </c>
      <c r="D4" s="80" t="s">
        <v>99</v>
      </c>
      <c r="E4" s="80" t="s">
        <v>100</v>
      </c>
      <c r="F4" s="80" t="s">
        <v>101</v>
      </c>
      <c r="G4" s="80" t="s">
        <v>102</v>
      </c>
      <c r="H4" s="80" t="s">
        <v>103</v>
      </c>
    </row>
  </sheetData>
  <mergeCells count="1">
    <mergeCell ref="A1:H1"/>
  </mergeCells>
  <pageMargins left="0.70078740157480324" right="0.70078740157480324" top="0.75196850393700787" bottom="0.75196850393700787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L17" sqref="L17"/>
    </sheetView>
  </sheetViews>
  <sheetFormatPr defaultRowHeight="12.75"/>
  <cols>
    <col min="1" max="1" width="17.5703125" customWidth="1"/>
    <col min="2" max="2" width="30.7109375" customWidth="1"/>
    <col min="3" max="3" width="17.7109375" customWidth="1"/>
    <col min="4" max="4" width="19.5703125" customWidth="1"/>
    <col min="6" max="6" width="13.85546875" customWidth="1"/>
    <col min="7" max="7" width="9.140625" customWidth="1"/>
    <col min="8" max="8" width="34" customWidth="1"/>
  </cols>
  <sheetData>
    <row r="1" spans="1:8" ht="16.5" customHeight="1">
      <c r="A1" s="118" t="s">
        <v>104</v>
      </c>
      <c r="B1" s="129"/>
      <c r="C1" s="129"/>
      <c r="D1" s="129"/>
      <c r="E1" s="129"/>
      <c r="F1" s="129"/>
      <c r="G1" s="129"/>
      <c r="H1" s="129"/>
    </row>
    <row r="2" spans="1:8" ht="51.95" customHeight="1">
      <c r="A2" s="22" t="s">
        <v>18</v>
      </c>
      <c r="B2" s="56" t="s">
        <v>19</v>
      </c>
      <c r="C2" s="57" t="s">
        <v>20</v>
      </c>
      <c r="D2" s="57" t="s">
        <v>21</v>
      </c>
      <c r="E2" s="57" t="s">
        <v>22</v>
      </c>
      <c r="F2" s="57" t="s">
        <v>23</v>
      </c>
      <c r="G2" s="34" t="s">
        <v>24</v>
      </c>
      <c r="H2" s="57" t="s">
        <v>25</v>
      </c>
    </row>
    <row r="3" spans="1:8" ht="19.5" customHeight="1">
      <c r="A3" s="130" t="s">
        <v>105</v>
      </c>
      <c r="B3" s="87" t="s">
        <v>106</v>
      </c>
      <c r="C3" s="131" t="s">
        <v>92</v>
      </c>
      <c r="D3" s="131" t="s">
        <v>107</v>
      </c>
      <c r="E3" s="131">
        <v>3</v>
      </c>
      <c r="F3" s="87" t="s">
        <v>108</v>
      </c>
      <c r="G3" s="87">
        <v>28863</v>
      </c>
      <c r="H3" s="87" t="s">
        <v>109</v>
      </c>
    </row>
    <row r="4" spans="1:8" ht="19.5" customHeight="1">
      <c r="A4" s="125"/>
      <c r="B4" s="88" t="s">
        <v>110</v>
      </c>
      <c r="C4" s="127"/>
      <c r="D4" s="127"/>
      <c r="E4" s="127"/>
      <c r="F4" s="89" t="s">
        <v>111</v>
      </c>
      <c r="G4" s="88" t="s">
        <v>112</v>
      </c>
      <c r="H4" s="88" t="s">
        <v>113</v>
      </c>
    </row>
    <row r="5" spans="1:8" ht="19.5" customHeight="1">
      <c r="A5" s="126"/>
      <c r="B5" s="90" t="s">
        <v>114</v>
      </c>
      <c r="C5" s="128"/>
      <c r="D5" s="128"/>
      <c r="E5" s="128"/>
      <c r="F5" s="91"/>
      <c r="G5" s="90" t="s">
        <v>111</v>
      </c>
      <c r="H5" s="91"/>
    </row>
    <row r="6" spans="1:8" ht="19.5" customHeight="1">
      <c r="A6" s="125" t="s">
        <v>105</v>
      </c>
      <c r="B6" s="88" t="s">
        <v>106</v>
      </c>
      <c r="C6" s="127" t="s">
        <v>115</v>
      </c>
      <c r="D6" s="127" t="s">
        <v>116</v>
      </c>
      <c r="E6" s="127">
        <v>2</v>
      </c>
      <c r="F6" s="88" t="s">
        <v>108</v>
      </c>
      <c r="G6" s="88">
        <v>28863</v>
      </c>
      <c r="H6" s="88" t="s">
        <v>109</v>
      </c>
    </row>
    <row r="7" spans="1:8" ht="19.5" customHeight="1">
      <c r="A7" s="125"/>
      <c r="B7" s="88" t="s">
        <v>110</v>
      </c>
      <c r="C7" s="127"/>
      <c r="D7" s="127"/>
      <c r="E7" s="127"/>
      <c r="F7" s="89" t="s">
        <v>111</v>
      </c>
      <c r="G7" s="88" t="s">
        <v>112</v>
      </c>
      <c r="H7" s="88" t="s">
        <v>113</v>
      </c>
    </row>
    <row r="8" spans="1:8" ht="19.5" customHeight="1">
      <c r="A8" s="126"/>
      <c r="B8" s="90" t="s">
        <v>114</v>
      </c>
      <c r="C8" s="128"/>
      <c r="D8" s="128"/>
      <c r="E8" s="128"/>
      <c r="F8" s="91"/>
      <c r="G8" s="90" t="s">
        <v>111</v>
      </c>
      <c r="H8" s="91"/>
    </row>
    <row r="9" spans="1:8" ht="19.5" customHeight="1">
      <c r="A9" s="125" t="s">
        <v>105</v>
      </c>
      <c r="B9" s="88" t="s">
        <v>106</v>
      </c>
      <c r="C9" s="127" t="s">
        <v>117</v>
      </c>
      <c r="D9" s="127" t="s">
        <v>116</v>
      </c>
      <c r="E9" s="127">
        <v>1</v>
      </c>
      <c r="F9" s="88" t="s">
        <v>108</v>
      </c>
      <c r="G9" s="88">
        <v>28863</v>
      </c>
      <c r="H9" s="88" t="s">
        <v>109</v>
      </c>
    </row>
    <row r="10" spans="1:8" ht="19.5" customHeight="1">
      <c r="A10" s="125"/>
      <c r="B10" s="88" t="s">
        <v>110</v>
      </c>
      <c r="C10" s="127"/>
      <c r="D10" s="127"/>
      <c r="E10" s="127"/>
      <c r="F10" s="89" t="s">
        <v>111</v>
      </c>
      <c r="G10" s="88" t="s">
        <v>112</v>
      </c>
      <c r="H10" s="88" t="s">
        <v>113</v>
      </c>
    </row>
    <row r="11" spans="1:8" ht="19.5" customHeight="1">
      <c r="A11" s="126"/>
      <c r="B11" s="90" t="s">
        <v>114</v>
      </c>
      <c r="C11" s="128"/>
      <c r="D11" s="128"/>
      <c r="E11" s="128"/>
      <c r="F11" s="91"/>
      <c r="G11" s="90" t="s">
        <v>111</v>
      </c>
      <c r="H11" s="91"/>
    </row>
    <row r="12" spans="1:8" ht="19.5" customHeight="1">
      <c r="A12" s="125" t="s">
        <v>105</v>
      </c>
      <c r="B12" s="88" t="s">
        <v>106</v>
      </c>
      <c r="C12" s="127" t="s">
        <v>118</v>
      </c>
      <c r="D12" s="127" t="s">
        <v>107</v>
      </c>
      <c r="E12" s="127">
        <v>3</v>
      </c>
      <c r="F12" s="88" t="s">
        <v>108</v>
      </c>
      <c r="G12" s="88">
        <v>28863</v>
      </c>
      <c r="H12" s="88" t="s">
        <v>109</v>
      </c>
    </row>
    <row r="13" spans="1:8" ht="19.5" customHeight="1">
      <c r="A13" s="125"/>
      <c r="B13" s="88" t="s">
        <v>110</v>
      </c>
      <c r="C13" s="127"/>
      <c r="D13" s="127"/>
      <c r="E13" s="127"/>
      <c r="F13" s="89" t="s">
        <v>111</v>
      </c>
      <c r="G13" s="88" t="s">
        <v>112</v>
      </c>
      <c r="H13" s="88" t="s">
        <v>113</v>
      </c>
    </row>
    <row r="14" spans="1:8" ht="19.5" customHeight="1">
      <c r="A14" s="126"/>
      <c r="B14" s="90" t="s">
        <v>114</v>
      </c>
      <c r="C14" s="128"/>
      <c r="D14" s="128"/>
      <c r="E14" s="128"/>
      <c r="F14" s="91"/>
      <c r="G14" s="90" t="s">
        <v>111</v>
      </c>
      <c r="H14" s="91"/>
    </row>
    <row r="15" spans="1:8" ht="19.5" customHeight="1">
      <c r="A15" s="125" t="s">
        <v>105</v>
      </c>
      <c r="B15" s="88" t="s">
        <v>106</v>
      </c>
      <c r="C15" s="127" t="s">
        <v>119</v>
      </c>
      <c r="D15" s="127" t="s">
        <v>120</v>
      </c>
      <c r="E15" s="127">
        <v>1</v>
      </c>
      <c r="F15" s="88" t="s">
        <v>121</v>
      </c>
      <c r="G15" s="88">
        <v>28863</v>
      </c>
      <c r="H15" s="88" t="s">
        <v>109</v>
      </c>
    </row>
    <row r="16" spans="1:8" ht="19.5" customHeight="1">
      <c r="A16" s="125"/>
      <c r="B16" s="88" t="s">
        <v>110</v>
      </c>
      <c r="C16" s="127"/>
      <c r="D16" s="127"/>
      <c r="E16" s="127"/>
      <c r="F16" s="89" t="s">
        <v>111</v>
      </c>
      <c r="G16" s="88" t="s">
        <v>112</v>
      </c>
      <c r="H16" s="88" t="s">
        <v>113</v>
      </c>
    </row>
    <row r="17" spans="1:8" ht="19.5" customHeight="1">
      <c r="A17" s="126"/>
      <c r="B17" s="90" t="s">
        <v>114</v>
      </c>
      <c r="C17" s="128"/>
      <c r="D17" s="128"/>
      <c r="E17" s="128"/>
      <c r="F17" s="91"/>
      <c r="G17" s="90" t="s">
        <v>111</v>
      </c>
      <c r="H17" s="91"/>
    </row>
    <row r="18" spans="1:8" ht="19.5" customHeight="1">
      <c r="A18" s="125" t="s">
        <v>105</v>
      </c>
      <c r="B18" s="88" t="s">
        <v>106</v>
      </c>
      <c r="C18" s="127" t="s">
        <v>122</v>
      </c>
      <c r="D18" s="127" t="s">
        <v>120</v>
      </c>
      <c r="E18" s="127">
        <v>1</v>
      </c>
      <c r="F18" s="88" t="s">
        <v>123</v>
      </c>
      <c r="G18" s="88">
        <v>28863</v>
      </c>
      <c r="H18" s="88" t="s">
        <v>109</v>
      </c>
    </row>
    <row r="19" spans="1:8" ht="19.5" customHeight="1">
      <c r="A19" s="125"/>
      <c r="B19" s="88" t="s">
        <v>110</v>
      </c>
      <c r="C19" s="127"/>
      <c r="D19" s="127"/>
      <c r="E19" s="127"/>
      <c r="F19" s="89" t="s">
        <v>111</v>
      </c>
      <c r="G19" s="88" t="s">
        <v>112</v>
      </c>
      <c r="H19" s="88" t="s">
        <v>113</v>
      </c>
    </row>
    <row r="20" spans="1:8" ht="19.5" customHeight="1">
      <c r="A20" s="126"/>
      <c r="B20" s="90" t="s">
        <v>114</v>
      </c>
      <c r="C20" s="128"/>
      <c r="D20" s="128"/>
      <c r="E20" s="128"/>
      <c r="F20" s="91"/>
      <c r="G20" s="90" t="s">
        <v>111</v>
      </c>
      <c r="H20" s="91"/>
    </row>
    <row r="21" spans="1:8" ht="19.5" customHeight="1">
      <c r="A21" s="125" t="s">
        <v>105</v>
      </c>
      <c r="B21" s="88" t="s">
        <v>106</v>
      </c>
      <c r="C21" s="127" t="s">
        <v>124</v>
      </c>
      <c r="D21" s="127" t="s">
        <v>120</v>
      </c>
      <c r="E21" s="127">
        <v>1</v>
      </c>
      <c r="F21" s="88" t="s">
        <v>108</v>
      </c>
      <c r="G21" s="88">
        <v>28863</v>
      </c>
      <c r="H21" s="88" t="s">
        <v>109</v>
      </c>
    </row>
    <row r="22" spans="1:8" ht="19.5" customHeight="1">
      <c r="A22" s="125"/>
      <c r="B22" s="88" t="s">
        <v>110</v>
      </c>
      <c r="C22" s="127"/>
      <c r="D22" s="127"/>
      <c r="E22" s="127"/>
      <c r="F22" s="89" t="s">
        <v>111</v>
      </c>
      <c r="G22" s="88" t="s">
        <v>112</v>
      </c>
      <c r="H22" s="88" t="s">
        <v>113</v>
      </c>
    </row>
    <row r="23" spans="1:8" ht="30.75" customHeight="1">
      <c r="A23" s="126"/>
      <c r="B23" s="90" t="s">
        <v>114</v>
      </c>
      <c r="C23" s="128"/>
      <c r="D23" s="128"/>
      <c r="E23" s="128"/>
      <c r="F23" s="91"/>
      <c r="G23" s="90" t="s">
        <v>111</v>
      </c>
      <c r="H23" s="91"/>
    </row>
  </sheetData>
  <mergeCells count="29">
    <mergeCell ref="A1:H1"/>
    <mergeCell ref="A3:A5"/>
    <mergeCell ref="C3:C5"/>
    <mergeCell ref="D3:D5"/>
    <mergeCell ref="E3:E5"/>
    <mergeCell ref="A6:A8"/>
    <mergeCell ref="C6:C8"/>
    <mergeCell ref="D6:D8"/>
    <mergeCell ref="E6:E8"/>
    <mergeCell ref="A9:A11"/>
    <mergeCell ref="C9:C11"/>
    <mergeCell ref="D9:D11"/>
    <mergeCell ref="E9:E11"/>
    <mergeCell ref="A12:A14"/>
    <mergeCell ref="C12:C14"/>
    <mergeCell ref="D12:D14"/>
    <mergeCell ref="E12:E14"/>
    <mergeCell ref="A15:A17"/>
    <mergeCell ref="C15:C17"/>
    <mergeCell ref="D15:D17"/>
    <mergeCell ref="E15:E17"/>
    <mergeCell ref="A18:A20"/>
    <mergeCell ref="C18:C20"/>
    <mergeCell ref="D18:D20"/>
    <mergeCell ref="E18:E20"/>
    <mergeCell ref="A21:A23"/>
    <mergeCell ref="C21:C23"/>
    <mergeCell ref="D21:D23"/>
    <mergeCell ref="E21:E23"/>
  </mergeCells>
  <pageMargins left="0.70078740157480324" right="0.70078740157480324" top="0.75196850393700787" bottom="0.75196850393700787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 ДОО</vt:lpstr>
      <vt:lpstr>7</vt:lpstr>
      <vt:lpstr>11</vt:lpstr>
      <vt:lpstr>17</vt:lpstr>
      <vt:lpstr>25</vt:lpstr>
      <vt:lpstr>27</vt:lpstr>
      <vt:lpstr>34</vt:lpstr>
      <vt:lpstr>37</vt:lpstr>
      <vt:lpstr>40</vt:lpstr>
      <vt:lpstr>44</vt:lpstr>
      <vt:lpstr>47</vt:lpstr>
      <vt:lpstr>48</vt:lpstr>
      <vt:lpstr>50</vt:lpstr>
      <vt:lpstr>52</vt:lpstr>
      <vt:lpstr>53</vt:lpstr>
      <vt:lpstr>54</vt:lpstr>
      <vt:lpstr>56</vt:lpstr>
      <vt:lpstr>57</vt:lpstr>
      <vt:lpstr>58</vt:lpstr>
      <vt:lpstr>59</vt:lpstr>
      <vt:lpstr>60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admin</cp:lastModifiedBy>
  <cp:revision>33</cp:revision>
  <dcterms:created xsi:type="dcterms:W3CDTF">2023-08-25T14:01:22Z</dcterms:created>
  <dcterms:modified xsi:type="dcterms:W3CDTF">2024-07-01T03:47:46Z</dcterms:modified>
  <dc:language>ru-RU</dc:language>
</cp:coreProperties>
</file>