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СОШ" sheetId="1" r:id="rId1"/>
    <sheet name="76" sheetId="2" r:id="rId2"/>
    <sheet name="СГ" sheetId="3" r:id="rId3"/>
    <sheet name="78" sheetId="4" r:id="rId4"/>
    <sheet name="80" sheetId="5" r:id="rId5"/>
    <sheet name="83" sheetId="6" r:id="rId6"/>
    <sheet name="84" sheetId="7" r:id="rId7"/>
    <sheet name="87" sheetId="8" r:id="rId8"/>
    <sheet name="88" sheetId="9" r:id="rId9"/>
    <sheet name="89" sheetId="10" r:id="rId10"/>
    <sheet name="90" sheetId="11" r:id="rId11"/>
    <sheet name="СФМЛ" sheetId="12" r:id="rId12"/>
    <sheet name="СШИ" sheetId="14" r:id="rId13"/>
    <sheet name="196" sheetId="15" r:id="rId14"/>
    <sheet name="197" sheetId="16" r:id="rId15"/>
    <sheet name="198" sheetId="17" r:id="rId16"/>
    <sheet name="СЛ" sheetId="18" r:id="rId17"/>
    <sheet name="СамЛ" sheetId="19" r:id="rId18"/>
    <sheet name="Орл" sheetId="13" r:id="rId19"/>
  </sheets>
  <calcPr calcId="125725"/>
</workbook>
</file>

<file path=xl/calcChain.xml><?xml version="1.0" encoding="utf-8"?>
<calcChain xmlns="http://schemas.openxmlformats.org/spreadsheetml/2006/main">
  <c r="B29" i="1"/>
  <c r="B28"/>
  <c r="B27"/>
  <c r="B26"/>
  <c r="B25"/>
  <c r="B24"/>
  <c r="B23"/>
  <c r="B22"/>
  <c r="B21"/>
  <c r="B20"/>
  <c r="B18"/>
  <c r="B17"/>
  <c r="B16"/>
  <c r="B15"/>
  <c r="B14"/>
  <c r="B13"/>
  <c r="B12"/>
  <c r="B11"/>
  <c r="B10"/>
  <c r="B9"/>
  <c r="B8"/>
  <c r="B7"/>
  <c r="B6"/>
  <c r="B5"/>
  <c r="B4"/>
  <c r="B3"/>
  <c r="J31" l="1"/>
  <c r="D31"/>
  <c r="T30"/>
  <c r="S30"/>
  <c r="R30"/>
  <c r="Q30"/>
  <c r="P30"/>
  <c r="O30"/>
  <c r="N30"/>
  <c r="M30"/>
  <c r="L30"/>
  <c r="K30"/>
  <c r="I30"/>
  <c r="H30"/>
  <c r="G30"/>
  <c r="F30"/>
  <c r="E30"/>
  <c r="C30"/>
  <c r="B30"/>
  <c r="T19"/>
  <c r="T31" s="1"/>
  <c r="S19"/>
  <c r="R19"/>
  <c r="R31" s="1"/>
  <c r="Q19"/>
  <c r="P19"/>
  <c r="P31" s="1"/>
  <c r="O19"/>
  <c r="N19"/>
  <c r="M19"/>
  <c r="L19"/>
  <c r="L31" s="1"/>
  <c r="K19"/>
  <c r="I19"/>
  <c r="I31" s="1"/>
  <c r="H19"/>
  <c r="G19"/>
  <c r="G31" s="1"/>
  <c r="F19"/>
  <c r="E19"/>
  <c r="E31" s="1"/>
  <c r="C19"/>
  <c r="B19"/>
  <c r="B31" l="1"/>
  <c r="C31"/>
  <c r="K31"/>
  <c r="O31"/>
  <c r="S31"/>
  <c r="F31"/>
  <c r="H31"/>
  <c r="Q31"/>
  <c r="N31"/>
  <c r="M31"/>
</calcChain>
</file>

<file path=xl/sharedStrings.xml><?xml version="1.0" encoding="utf-8"?>
<sst xmlns="http://schemas.openxmlformats.org/spreadsheetml/2006/main" count="644" uniqueCount="243">
  <si>
    <t>Вакансии по состоянию на 01.07.2024</t>
  </si>
  <si>
    <t>Должность</t>
  </si>
  <si>
    <t>СГ</t>
  </si>
  <si>
    <t>СФМЛ</t>
  </si>
  <si>
    <t>СШИ</t>
  </si>
  <si>
    <t>СЛ</t>
  </si>
  <si>
    <t>СамЛ</t>
  </si>
  <si>
    <t>Орловка</t>
  </si>
  <si>
    <t>Заместитель директора по безопасности</t>
  </si>
  <si>
    <t xml:space="preserve">Учителя математики </t>
  </si>
  <si>
    <t xml:space="preserve">Учителя русского языка и литературы </t>
  </si>
  <si>
    <t xml:space="preserve">Учителя начальных классов </t>
  </si>
  <si>
    <t xml:space="preserve">Учителя биологии </t>
  </si>
  <si>
    <t xml:space="preserve">Учителя изобразительного искусства, черчения </t>
  </si>
  <si>
    <t>Учителя информатики и ИКТ</t>
  </si>
  <si>
    <t xml:space="preserve">Учителя музыки и пения </t>
  </si>
  <si>
    <t xml:space="preserve">Учителя основ безопасности жизнедеятельности </t>
  </si>
  <si>
    <t xml:space="preserve">Учителя трудового обучения (технологии) </t>
  </si>
  <si>
    <t xml:space="preserve">Учителя физики </t>
  </si>
  <si>
    <t xml:space="preserve">Учителя физической культуры </t>
  </si>
  <si>
    <t xml:space="preserve">Учителя химии </t>
  </si>
  <si>
    <t xml:space="preserve">Учителя-логопеды </t>
  </si>
  <si>
    <t xml:space="preserve">Воспитатели </t>
  </si>
  <si>
    <t xml:space="preserve">Педагоги-психологи </t>
  </si>
  <si>
    <t>Всего педагогических работников</t>
  </si>
  <si>
    <t xml:space="preserve">Тьюторы </t>
  </si>
  <si>
    <t>Старший вожатый</t>
  </si>
  <si>
    <t>Дворник</t>
  </si>
  <si>
    <t>Воспитатель ГПД</t>
  </si>
  <si>
    <t>Уборщик служебных  помещений</t>
  </si>
  <si>
    <t>Повар</t>
  </si>
  <si>
    <t>Рабочий по комплексному обсуживанию зданий</t>
  </si>
  <si>
    <t>Всего иных работников</t>
  </si>
  <si>
    <t>ВСЕГО РАБОТНИКОВ</t>
  </si>
  <si>
    <t>Муниципальное автономное общеобразовательное учреждение "Средняя общеобразовательная школа № 76"</t>
  </si>
  <si>
    <t>Наименование ОУ</t>
  </si>
  <si>
    <t>Адрес</t>
  </si>
  <si>
    <t>Вакансия</t>
  </si>
  <si>
    <t>Требования к соискателю</t>
  </si>
  <si>
    <t>Размер ставки</t>
  </si>
  <si>
    <t>График работы</t>
  </si>
  <si>
    <t>Уровень оплаты труда</t>
  </si>
  <si>
    <t>ФИО руководителя ОУ, конт. телефон</t>
  </si>
  <si>
    <t>МАОУ "СОШ №76"</t>
  </si>
  <si>
    <t>Преподаватель - организатор ОБЖ</t>
  </si>
  <si>
    <t>Справка об отсуствии судимости, отсутствие медицинских противопоказаний для педагогической деятельности</t>
  </si>
  <si>
    <t>По расписанию уроков</t>
  </si>
  <si>
    <t>от 35000 руб.</t>
  </si>
  <si>
    <t>Вдовина Светлана Львовна, 54-56-50</t>
  </si>
  <si>
    <t>Учитель музыки</t>
  </si>
  <si>
    <t>Вдовина Светлана Львовна, 54-56-51</t>
  </si>
  <si>
    <t>Учитель истории и обществознания</t>
  </si>
  <si>
    <t>Вдовина Светлана Львовна, 54-56-52</t>
  </si>
  <si>
    <t>Учитель информатики (педагог дополниельного образования- робототехника)</t>
  </si>
  <si>
    <t>от 40000 руб.</t>
  </si>
  <si>
    <t>Вдовина Светлана Львовна, 54-56-53</t>
  </si>
  <si>
    <t>ул. Парковая, 2а</t>
  </si>
  <si>
    <t>Справка об отсуствии судимости, отсутствие медицинских противопоказаний.</t>
  </si>
  <si>
    <t>7.00- 15.30</t>
  </si>
  <si>
    <t>28863 руб.</t>
  </si>
  <si>
    <t>Вдовина Светлана Львовна, 54-56-54</t>
  </si>
  <si>
    <t>Рабочий по комплексному обслуживанию и ремонту зданий</t>
  </si>
  <si>
    <t>8.00- 16.30</t>
  </si>
  <si>
    <t>Вдовина Светлана Львовна, 54-56-55</t>
  </si>
  <si>
    <t>Муниципальное бюджетное  образовательное учреждение "Северская гимназия"</t>
  </si>
  <si>
    <t>МБОУ "Северская гимназия"</t>
  </si>
  <si>
    <t>636037, г.Северск, Томская обл.,ул.Калинина,  д. 88</t>
  </si>
  <si>
    <t>вакансий нет</t>
  </si>
  <si>
    <t>-</t>
  </si>
  <si>
    <t>Высоцкая Светлана Викторовна 8(3823) 77-25-30</t>
  </si>
  <si>
    <t>Муниципальное бюджетное общеобразовательное учреждение "Средняя общеобразовательная школа №78"</t>
  </si>
  <si>
    <t>МБОУ "СОШ № 78"</t>
  </si>
  <si>
    <t>636013, г.Северск, ул.Чапаева, 22</t>
  </si>
  <si>
    <t>учитель математики</t>
  </si>
  <si>
    <t xml:space="preserve">Высшее или среднее профессиональное образование+ переподготовка по направлению деятельности или высшее или среднее педагогическое образование; наличие справки об отсутствии судимости; медосмотр с медицинской книжкой </t>
  </si>
  <si>
    <t>1 ставка</t>
  </si>
  <si>
    <t>пятидневная рабочая неделя, согласно расписания</t>
  </si>
  <si>
    <t>Оклад – 19 248 руб.; 
(плюс районный коэффициент),
•стимулирующие выплаты; 
•доплата:
- за педагогический стаж, 
- классное руководство, 
- квалификационную категорию, 
- проверку тетрадей; 
- инд. обучение.
•выплаты молодому учителю/молодому специалисту</t>
  </si>
  <si>
    <t>Директор Королёва Оксана Васильевна, (83823) 56-78-62</t>
  </si>
  <si>
    <t>учитель изобразительного искусства, черчения</t>
  </si>
  <si>
    <t>учитель информатики и ИКТ</t>
  </si>
  <si>
    <t>Муниципальное автономное общеобразовательное учреждение "Средняя общеобразовательная школа № 80"</t>
  </si>
  <si>
    <t>МАОУ "СОШ 
№ 80"</t>
  </si>
  <si>
    <t>636017, г. Северск, ул. Северная, 18</t>
  </si>
  <si>
    <t>учитель (физика)</t>
  </si>
  <si>
    <t xml:space="preserve">высшее педагогическое образование по специальности; без опыта работы, без вредных привычек </t>
  </si>
  <si>
    <t>24 ч.</t>
  </si>
  <si>
    <t>с 8.30 до 15.00</t>
  </si>
  <si>
    <t xml:space="preserve">оклад 19 248 руб.; компенсационные и стимулирующие выплаты; доплата за стаж; за квалификационную категорию, долпаты молодым специалистам (ежемесячная надбавка - 1000 руб., стипендия Губернатора Томской области); р/к; 
(min  35000 руб.) </t>
  </si>
  <si>
    <t>Багма Светлана Александровна, 52-91-61</t>
  </si>
  <si>
    <t>учитель (технология)</t>
  </si>
  <si>
    <t>учитель (русский язык и литература)</t>
  </si>
  <si>
    <t>преподаватель-организатор ОБЖ</t>
  </si>
  <si>
    <t>10 ч.</t>
  </si>
  <si>
    <t>Багма Светлана Александровна, 52-91-62</t>
  </si>
  <si>
    <t>Муниципальное бюджетное общеобразовательное учреждение "Средняя общеобразовательная школа № 83"</t>
  </si>
  <si>
    <t>МБОУ "СОШ №83"</t>
  </si>
  <si>
    <t>г.Северск ул.Калинина,72</t>
  </si>
  <si>
    <t>Дворник (квота для инвалидов)</t>
  </si>
  <si>
    <t>Отсутствие судимости</t>
  </si>
  <si>
    <t>15:30-19:30</t>
  </si>
  <si>
    <t>Демина Евгения Викторовна,               8(3823)56-03-03</t>
  </si>
  <si>
    <t>Учитель русского языка и литературы</t>
  </si>
  <si>
    <t>Высшее образование по направлению</t>
  </si>
  <si>
    <t>1,0         (18 часов)</t>
  </si>
  <si>
    <t>Согласно расписания</t>
  </si>
  <si>
    <t>Учитель физической культуры</t>
  </si>
  <si>
    <t>Учитель изобразительного искусства</t>
  </si>
  <si>
    <t>Муниципальное бюджетное общеобразовательное учреждение "Средняя общеобразовательная школа № 84"</t>
  </si>
  <si>
    <t>МБОУ «СОШ № 84»</t>
  </si>
  <si>
    <t>636039, г.Северск, Томская область, просп.Коммунистический д.101</t>
  </si>
  <si>
    <t>Учитель математики</t>
  </si>
  <si>
    <t>18 часов</t>
  </si>
  <si>
    <t>оклад 19248 руб + районный коэффициент+ стимулирующие и компенсационные согласно колдоговору</t>
  </si>
  <si>
    <t>Коппалова Лариса Николаевна ,                         8 (3823) 52-83-00</t>
  </si>
  <si>
    <t>Учитель русского языка</t>
  </si>
  <si>
    <t>Коппалова Лариса Николаевна,                          8 (3823) 52-83-00</t>
  </si>
  <si>
    <t>дворник</t>
  </si>
  <si>
    <t>среднее общее образование</t>
  </si>
  <si>
    <t>40 часовая рабочая неделя</t>
  </si>
  <si>
    <t>5-ти дневная рабочая неделя, понедельник-пятница</t>
  </si>
  <si>
    <t>оклад 9804 руб + районный коэффициент, оплата не ниже МРОТа</t>
  </si>
  <si>
    <t>Муниципальное бюджетное общеобразовательное учреждение "Средняя общеобразовательная школа № 87"</t>
  </si>
  <si>
    <t>МБОУ "СОШ № 87"</t>
  </si>
  <si>
    <t>г. Северск, ул. Курчатова, 14</t>
  </si>
  <si>
    <t>учитель русского языка и литературы</t>
  </si>
  <si>
    <t>1 ставка      (18 часов)</t>
  </si>
  <si>
    <t>Директор Гук Наталья Анатольевна 52-95-07</t>
  </si>
  <si>
    <t>учитель информатики</t>
  </si>
  <si>
    <t>1 ставка     (18 часов)</t>
  </si>
  <si>
    <t>учитель истории</t>
  </si>
  <si>
    <t>Муниципальное бюджетное общеобразовательное учреждение «Средняя общеобразовательная школа № 88 имени А.Бородина и А.Кочева»</t>
  </si>
  <si>
    <t>МБОУ "СОШ № 88 имени А.Бородина и А.Кочева"</t>
  </si>
  <si>
    <t>636037 Россия, Томская обл., ЗАТО Северск, г.Северск, просп. Коммунистический, 141</t>
  </si>
  <si>
    <t>Муниципальное бюджетное общеобразовательное учреждение "Средняя общеобразовательная школа № 89"</t>
  </si>
  <si>
    <t>МБОУ "СОШ №89"</t>
  </si>
  <si>
    <t>зам.директора по безопасности</t>
  </si>
  <si>
    <t>высшее образование, знание законодательства в области антитеррористической безопасности, пожарной безопасности, ГОи ЧС, охраны труда</t>
  </si>
  <si>
    <t>пятидневная 40-часовая рабочая неделя</t>
  </si>
  <si>
    <t>40-50 тыс.руб.</t>
  </si>
  <si>
    <t>Муниципальное бюджетное общеобразовательное учреждение "Средняя общеобразовательная школа № 90"</t>
  </si>
  <si>
    <t>МБОУ «СОШ № 90»</t>
  </si>
  <si>
    <t>636071, г.Северск, Томская область, ул.Горького, 32</t>
  </si>
  <si>
    <t>Высшее педагогическое образование, наличие справки об отсутствии судимости, медосмотр</t>
  </si>
  <si>
    <t xml:space="preserve">Оклад – 19 248 руб.; 
(плюс районный коэффициент),
•стимулирующие выплаты; 
•доплата:
- за педагогический стаж, 
- классное руководство, 
- квалификационную категорию, 
- проверку тетрадей; 
- инд. обучение.
•примерный заработок 
от 29 - 40 тыс.руб.
•выплаты молодому учителю/молодому специалисту
</t>
  </si>
  <si>
    <t xml:space="preserve">Директор 54 90 70
Отдел кадров 54 90 02
Секретарь 54 90 98
</t>
  </si>
  <si>
    <t>Учитель физики</t>
  </si>
  <si>
    <t>Отсутствие судимости, без вредных привычек, ответственность, исполнительность, наличие справки об отсутствии судимости, медосмотр</t>
  </si>
  <si>
    <t>Пятидневная рабочая неделя, школа работает в 2 смены, 8-ми часовой рабочий день, выходные дни суббота и воскресенье</t>
  </si>
  <si>
    <t xml:space="preserve"> Пятидневная рабочая неделя, 8-ми часовой рабочий день, выходные дни суббота и воскресенье, оплата МРОТ (28 863)</t>
  </si>
  <si>
    <t>Муниципальное автономное общеобразовательное учреждение "Северский физико-математический лицей"</t>
  </si>
  <si>
    <t>МАОУ СФМЛ</t>
  </si>
  <si>
    <t>г. Северск Томская область пр. Коммунистический, 56</t>
  </si>
  <si>
    <t xml:space="preserve">Воспитатель (ГПД),
в счет квоты для инвалидов 
(квотируемое рабочее место)
</t>
  </si>
  <si>
    <t>Высшее педагогическое образование, наличие справки об отсутствии судимости</t>
  </si>
  <si>
    <t>0,5 ставки</t>
  </si>
  <si>
    <t>По согласованию с руководителем</t>
  </si>
  <si>
    <t>14 431,50 рублей</t>
  </si>
  <si>
    <t>Дроздова Ирина Александровна-директор,                               8-38-23-52-16-14</t>
  </si>
  <si>
    <t>Уборщик служебных помещений</t>
  </si>
  <si>
    <t>Среднее специальное</t>
  </si>
  <si>
    <t>1,0 ставки</t>
  </si>
  <si>
    <t>с 8.30 до 16.30</t>
  </si>
  <si>
    <t>28 863 рублей</t>
  </si>
  <si>
    <t>Ломакина Лилия Васильевна-заместитель директора,                               8-38-23-52-20-74</t>
  </si>
  <si>
    <t xml:space="preserve"> Муниципальное бюджетное общеобразовательное учреждение "Орловская средняя общеобразовательная школа"</t>
  </si>
  <si>
    <t>МБОУ "Орловская СОШ"</t>
  </si>
  <si>
    <t>634503, п.Орловка, пер.Школьный, 4</t>
  </si>
  <si>
    <t>Вакансий нет</t>
  </si>
  <si>
    <t>Муниципальное бюджетное общеобразовательное учреждение "Северская школа-интернат для обучающихся с ограниченными возможностями здоровья"</t>
  </si>
  <si>
    <t>МБОУ "Северская школа -  интенат для обучающихмя с ограниченными возможностями здоровья"</t>
  </si>
  <si>
    <t xml:space="preserve">Высшее или среднее профессиональное образование+ переподготовка по направлению деятельности или высшее или среднее педагогическое образование.  </t>
  </si>
  <si>
    <t xml:space="preserve">36 часовая рабочая неделя 18 часовая рабочая неделя (на 0,5 ставки) по графику. </t>
  </si>
  <si>
    <t xml:space="preserve">Оклад 17678 руб. МРОТ 28 863 руб. МРОТ на 0,5 ставки:             14 431,50 </t>
  </si>
  <si>
    <t>18 часовая рабочая неделя согласно расписанию уроков</t>
  </si>
  <si>
    <t xml:space="preserve">Оклад 19248 р. </t>
  </si>
  <si>
    <t>Воспитатель</t>
  </si>
  <si>
    <t xml:space="preserve">25 часовая рабочая неделя по графику. </t>
  </si>
  <si>
    <t xml:space="preserve">Оклад 18804 руб.                  МРОТ 28 863 руб. </t>
  </si>
  <si>
    <t xml:space="preserve">Ассистент </t>
  </si>
  <si>
    <t xml:space="preserve">Среднее общее образование </t>
  </si>
  <si>
    <t xml:space="preserve">40  часовая рабочая неделя по графику. </t>
  </si>
  <si>
    <t xml:space="preserve">Оклад 10 475 руб.                                   МРОТ 28 863 руб. </t>
  </si>
  <si>
    <t>Тьютор</t>
  </si>
  <si>
    <t xml:space="preserve">Среднее профессиональное образование.   </t>
  </si>
  <si>
    <t xml:space="preserve">40 часовая рабочая неделя по графику. </t>
  </si>
  <si>
    <t xml:space="preserve">Оклад 13954 руб.                  МРОТ 28 863 руб. </t>
  </si>
  <si>
    <t>Сторож</t>
  </si>
  <si>
    <t xml:space="preserve">МРОТ 28 863 руб. </t>
  </si>
  <si>
    <t>Муниципальное бюджетное общеобразовательное учреждение "Средняя общеобразовательная школа № 196"</t>
  </si>
  <si>
    <t>МБОУ «СОШ № 196»</t>
  </si>
  <si>
    <t>636017, г.Северск, Томская область, ул.Калинина д.46 А</t>
  </si>
  <si>
    <t>Соколова Татьяна Николаевна,                         8 (3823) 52-01-21</t>
  </si>
  <si>
    <t>Муниципальное бюджетное общеобразовательное учреждение "Средняя общеобразовательная школа № 197"</t>
  </si>
  <si>
    <t>МБОУ "СОШ № 197"</t>
  </si>
  <si>
    <t>Крупской, 14</t>
  </si>
  <si>
    <t>27 часов</t>
  </si>
  <si>
    <t>согласно расписанию</t>
  </si>
  <si>
    <t>Васильева Марина Викторовна, 54-76-11</t>
  </si>
  <si>
    <t>педагог-психолог</t>
  </si>
  <si>
    <t xml:space="preserve">1 ст. </t>
  </si>
  <si>
    <t>Оклад 18 804 руб. плюс районный коэффициент; стимулирующие выплаты; доплаты молодому специалисту</t>
  </si>
  <si>
    <t>учитель музыки (на время до)</t>
  </si>
  <si>
    <t>Оклад 192484 руб.плюс районный коэффициент; стимулирующие выплаты; доплаты молодому специалисту</t>
  </si>
  <si>
    <t>учитель-логопед (с октября на время до)</t>
  </si>
  <si>
    <t>Оклад 19 248 руб.плюс районный коэффициент; стимулирующие выплаты; доплаты молодому специалисту</t>
  </si>
  <si>
    <t>учитель начальных классов</t>
  </si>
  <si>
    <t>1 ст. плюс внеурочная деятельность</t>
  </si>
  <si>
    <t>Муниципальное бюджетное общеобразовательное учреждение "Средняя общеобразовательная школа № 198"</t>
  </si>
  <si>
    <t xml:space="preserve">Муниципальное бюджетное общеобразовательное учреждение 
"Средняя общеобразовательная школа № 198"
</t>
  </si>
  <si>
    <t>636013, г.Северск, Томская область, ул. Победы, 12а</t>
  </si>
  <si>
    <t>Учитель биологии</t>
  </si>
  <si>
    <t>Пятидневная рабочая неделя, школа работает в 2 смены, выходные дни суббота и воскресенье</t>
  </si>
  <si>
    <t>30000-35000</t>
  </si>
  <si>
    <t>Леонтьева Елена Валерьяновна, директор 56-39-77</t>
  </si>
  <si>
    <t>МРОТ</t>
  </si>
  <si>
    <t>Рабочий по комплексному обслуживанию зданий и сооружений</t>
  </si>
  <si>
    <t>Муниципальное бюджетное общеобразовательное учреждение "Северский лицей"</t>
  </si>
  <si>
    <t>МБОУ "Северский лицей"</t>
  </si>
  <si>
    <t>636000, Томская область, г. Северск, ул. Свердлова, 9</t>
  </si>
  <si>
    <t>Высшее педагогическое образование, I  квалификационная категория</t>
  </si>
  <si>
    <t>1/18 час.</t>
  </si>
  <si>
    <t>пятидневная рабочая неделя</t>
  </si>
  <si>
    <t>От 28 863 руб.</t>
  </si>
  <si>
    <t>учитель химии</t>
  </si>
  <si>
    <t>шестидневная рабочая неделя</t>
  </si>
  <si>
    <t>учитель-логопед</t>
  </si>
  <si>
    <t>пятидневная рабочая неделя. На период дектретного отпуска основного работника</t>
  </si>
  <si>
    <t>Муниципальное бюджетное общеобразовательное учреждение "Самусьский лицей имени академика В.В. Пекарского"</t>
  </si>
  <si>
    <t>МБОУ "Самусьский лицей"</t>
  </si>
  <si>
    <t>634501, г. Северск, п. Самусь, ул. Пекарского, 30</t>
  </si>
  <si>
    <t>Иванов Олег Николаевич,           т. 8(3823)904-940</t>
  </si>
  <si>
    <t xml:space="preserve"> Батраченко Татьяна Владимировна,                 54-20-20</t>
  </si>
  <si>
    <t>Батраченко Татьяна Владимировна,                 54-20-20</t>
  </si>
  <si>
    <t>Симон Ирина  Сергеевна,                        56-90-70</t>
  </si>
  <si>
    <t>г. Северск, ул. Калинина, д. 104</t>
  </si>
  <si>
    <t>Балабанова Наталья Михайловна                                      8(3823) 906-154</t>
  </si>
  <si>
    <t>ЗАТО Северск, Томской обл., ул.Строителей 38</t>
  </si>
  <si>
    <t>Минина Елена Валентиновна,                                             +7 906 955-03-25</t>
  </si>
  <si>
    <t>Директор Федоров Ян Владиславович,                                                         (83823) 56-95-65</t>
  </si>
  <si>
    <t>Ассистент</t>
  </si>
  <si>
    <t>Учителя истории и обществознания</t>
  </si>
  <si>
    <t>Фактическая численность на 01.07.2024</t>
  </si>
</sst>
</file>

<file path=xl/styles.xml><?xml version="1.0" encoding="utf-8"?>
<styleSheet xmlns="http://schemas.openxmlformats.org/spreadsheetml/2006/main">
  <fonts count="24">
    <font>
      <sz val="10"/>
      <color theme="1"/>
      <name val="Liberation Sans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PT Astra Serif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PT Astra Serif"/>
      <family val="1"/>
      <charset val="204"/>
    </font>
    <font>
      <sz val="11"/>
      <color theme="1"/>
      <name val="Abyssinica SIL"/>
    </font>
    <font>
      <sz val="12"/>
      <color theme="1"/>
      <name val="Abyssinica SIL"/>
    </font>
    <font>
      <sz val="10"/>
      <color theme="1"/>
      <name val="Abyssinica SIL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2"/>
      <color theme="1"/>
      <name val="Abyssinica SIL"/>
    </font>
    <font>
      <sz val="10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Liberation Sans"/>
    </font>
    <font>
      <b/>
      <sz val="12"/>
      <color indexed="2"/>
      <name val="Times New Roman"/>
      <family val="1"/>
      <charset val="204"/>
    </font>
    <font>
      <b/>
      <sz val="12"/>
      <color indexed="2"/>
      <name val="PT Astra Serif"/>
      <family val="1"/>
      <charset val="204"/>
    </font>
    <font>
      <b/>
      <sz val="10"/>
      <color theme="1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 tint="0.79998168889431442"/>
        <bgColor indexed="5"/>
      </patternFill>
    </fill>
    <fill>
      <patternFill patternType="solid">
        <fgColor theme="5" tint="0.79998168889431442"/>
        <bgColor indexed="5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6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6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/>
    </xf>
    <xf numFmtId="0" fontId="10" fillId="4" borderId="5" xfId="0" applyFont="1" applyFill="1" applyBorder="1"/>
    <xf numFmtId="0" fontId="10" fillId="4" borderId="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0" fontId="19" fillId="5" borderId="5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/>
    </xf>
    <xf numFmtId="0" fontId="23" fillId="0" borderId="0" xfId="0" applyFont="1"/>
    <xf numFmtId="0" fontId="22" fillId="6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topLeftCell="A19" zoomScale="90" zoomScaleNormal="90" workbookViewId="0">
      <selection activeCell="X4" sqref="X4"/>
    </sheetView>
  </sheetViews>
  <sheetFormatPr defaultColWidth="10.42578125" defaultRowHeight="12.75"/>
  <cols>
    <col min="1" max="1" width="21.7109375" customWidth="1"/>
    <col min="2" max="2" width="15.5703125" customWidth="1"/>
    <col min="20" max="20" width="13.42578125" customWidth="1"/>
  </cols>
  <sheetData>
    <row r="1" spans="1:20" ht="15">
      <c r="A1" s="93"/>
      <c r="B1" s="94"/>
      <c r="C1" s="95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7"/>
    </row>
    <row r="2" spans="1:20" ht="68.25" customHeight="1">
      <c r="A2" s="74" t="s">
        <v>1</v>
      </c>
      <c r="B2" s="111" t="s">
        <v>242</v>
      </c>
      <c r="C2" s="15">
        <v>76</v>
      </c>
      <c r="D2" s="15" t="s">
        <v>2</v>
      </c>
      <c r="E2" s="15">
        <v>78</v>
      </c>
      <c r="F2" s="15">
        <v>80</v>
      </c>
      <c r="G2" s="15">
        <v>83</v>
      </c>
      <c r="H2" s="15">
        <v>84</v>
      </c>
      <c r="I2" s="15">
        <v>87</v>
      </c>
      <c r="J2" s="15">
        <v>88</v>
      </c>
      <c r="K2" s="15">
        <v>89</v>
      </c>
      <c r="L2" s="15">
        <v>90</v>
      </c>
      <c r="M2" s="15" t="s">
        <v>3</v>
      </c>
      <c r="N2" s="15" t="s">
        <v>4</v>
      </c>
      <c r="O2" s="15">
        <v>196</v>
      </c>
      <c r="P2" s="15">
        <v>197</v>
      </c>
      <c r="Q2" s="15">
        <v>198</v>
      </c>
      <c r="R2" s="15" t="s">
        <v>5</v>
      </c>
      <c r="S2" s="15" t="s">
        <v>6</v>
      </c>
      <c r="T2" s="15" t="s">
        <v>7</v>
      </c>
    </row>
    <row r="3" spans="1:20" ht="27.75" customHeight="1">
      <c r="A3" s="75" t="s">
        <v>9</v>
      </c>
      <c r="B3" s="112">
        <f>C3+D3+E3+F3+G3+H3+I3+J3+K3+L3+M3+N3+O3+P3+Q3+S3+R3+T3</f>
        <v>8</v>
      </c>
      <c r="C3" s="77"/>
      <c r="D3" s="78"/>
      <c r="E3" s="78">
        <v>1</v>
      </c>
      <c r="F3" s="79"/>
      <c r="G3" s="79"/>
      <c r="H3" s="79">
        <v>1</v>
      </c>
      <c r="I3" s="79"/>
      <c r="J3" s="79"/>
      <c r="K3" s="79"/>
      <c r="L3" s="79">
        <v>3</v>
      </c>
      <c r="M3" s="79"/>
      <c r="N3" s="79"/>
      <c r="O3" s="79">
        <v>1</v>
      </c>
      <c r="P3" s="79"/>
      <c r="Q3" s="79">
        <v>1</v>
      </c>
      <c r="R3" s="79">
        <v>1</v>
      </c>
      <c r="S3" s="79"/>
      <c r="T3" s="79"/>
    </row>
    <row r="4" spans="1:20" ht="46.5" customHeight="1">
      <c r="A4" s="75" t="s">
        <v>10</v>
      </c>
      <c r="B4" s="112">
        <f t="shared" ref="B4:B18" si="0">C4+D4+E4+F4+G4+H4+I4+J4+K4+L4+M4+N4+O4+P4+Q4+R4+S4+T4</f>
        <v>7.83</v>
      </c>
      <c r="C4" s="77"/>
      <c r="D4" s="78"/>
      <c r="E4" s="78"/>
      <c r="F4" s="79">
        <v>1.33</v>
      </c>
      <c r="G4" s="79">
        <v>1</v>
      </c>
      <c r="H4" s="79">
        <v>1</v>
      </c>
      <c r="I4" s="79">
        <v>1</v>
      </c>
      <c r="J4" s="79"/>
      <c r="K4" s="79"/>
      <c r="L4" s="79"/>
      <c r="M4" s="79"/>
      <c r="N4" s="79"/>
      <c r="O4" s="79"/>
      <c r="P4" s="79">
        <v>1.5</v>
      </c>
      <c r="Q4" s="79">
        <v>2</v>
      </c>
      <c r="R4" s="79"/>
      <c r="S4" s="79"/>
      <c r="T4" s="79"/>
    </row>
    <row r="5" spans="1:20" ht="35.25" customHeight="1">
      <c r="A5" s="75" t="s">
        <v>11</v>
      </c>
      <c r="B5" s="112">
        <f t="shared" si="0"/>
        <v>2</v>
      </c>
      <c r="C5" s="77"/>
      <c r="D5" s="78"/>
      <c r="E5" s="78"/>
      <c r="F5" s="80"/>
      <c r="G5" s="79"/>
      <c r="H5" s="79"/>
      <c r="I5" s="79"/>
      <c r="J5" s="79"/>
      <c r="K5" s="79"/>
      <c r="L5" s="79"/>
      <c r="M5" s="79"/>
      <c r="N5" s="79"/>
      <c r="O5" s="79"/>
      <c r="P5" s="79">
        <v>1</v>
      </c>
      <c r="Q5" s="79"/>
      <c r="R5" s="79">
        <v>1</v>
      </c>
      <c r="S5" s="79"/>
      <c r="T5" s="79"/>
    </row>
    <row r="6" spans="1:20" ht="25.5" customHeight="1">
      <c r="A6" s="75" t="s">
        <v>12</v>
      </c>
      <c r="B6" s="112">
        <f t="shared" si="0"/>
        <v>1</v>
      </c>
      <c r="C6" s="77"/>
      <c r="D6" s="78"/>
      <c r="E6" s="78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>
        <v>1</v>
      </c>
      <c r="R6" s="79"/>
      <c r="S6" s="79"/>
      <c r="T6" s="79"/>
    </row>
    <row r="7" spans="1:20" ht="38.1" customHeight="1">
      <c r="A7" s="75" t="s">
        <v>13</v>
      </c>
      <c r="B7" s="112">
        <f t="shared" si="0"/>
        <v>2</v>
      </c>
      <c r="C7" s="77"/>
      <c r="D7" s="78"/>
      <c r="E7" s="78">
        <v>1</v>
      </c>
      <c r="F7" s="79"/>
      <c r="G7" s="79">
        <v>1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ht="31.5">
      <c r="A8" s="75" t="s">
        <v>14</v>
      </c>
      <c r="B8" s="112">
        <f t="shared" si="0"/>
        <v>3.5</v>
      </c>
      <c r="C8" s="77">
        <v>1.5</v>
      </c>
      <c r="D8" s="78"/>
      <c r="E8" s="78">
        <v>1</v>
      </c>
      <c r="F8" s="79"/>
      <c r="G8" s="79"/>
      <c r="H8" s="79"/>
      <c r="I8" s="79">
        <v>1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20" ht="34.35" customHeight="1">
      <c r="A9" s="75" t="s">
        <v>241</v>
      </c>
      <c r="B9" s="112">
        <f t="shared" si="0"/>
        <v>2</v>
      </c>
      <c r="C9" s="77">
        <v>1</v>
      </c>
      <c r="D9" s="78"/>
      <c r="E9" s="78"/>
      <c r="F9" s="79"/>
      <c r="G9" s="79"/>
      <c r="H9" s="79"/>
      <c r="I9" s="79">
        <v>1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0" ht="31.5">
      <c r="A10" s="75" t="s">
        <v>15</v>
      </c>
      <c r="B10" s="112">
        <f t="shared" si="0"/>
        <v>3</v>
      </c>
      <c r="C10" s="77">
        <v>1</v>
      </c>
      <c r="D10" s="78"/>
      <c r="E10" s="78"/>
      <c r="F10" s="79"/>
      <c r="G10" s="79"/>
      <c r="H10" s="79"/>
      <c r="I10" s="79"/>
      <c r="J10" s="79"/>
      <c r="K10" s="79"/>
      <c r="L10" s="79"/>
      <c r="M10" s="79"/>
      <c r="N10" s="79">
        <v>1</v>
      </c>
      <c r="O10" s="79"/>
      <c r="P10" s="79">
        <v>1</v>
      </c>
      <c r="Q10" s="79"/>
      <c r="R10" s="79"/>
      <c r="S10" s="79"/>
      <c r="T10" s="79"/>
    </row>
    <row r="11" spans="1:20" ht="47.25" customHeight="1">
      <c r="A11" s="75" t="s">
        <v>16</v>
      </c>
      <c r="B11" s="112">
        <f t="shared" si="0"/>
        <v>2</v>
      </c>
      <c r="C11" s="77">
        <v>1</v>
      </c>
      <c r="D11" s="77"/>
      <c r="E11" s="77"/>
      <c r="F11" s="81">
        <v>1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ht="54" customHeight="1">
      <c r="A12" s="75" t="s">
        <v>17</v>
      </c>
      <c r="B12" s="112">
        <f t="shared" si="0"/>
        <v>1.33</v>
      </c>
      <c r="C12" s="77"/>
      <c r="D12" s="77"/>
      <c r="E12" s="77"/>
      <c r="F12" s="81">
        <v>1.33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ht="25.5" customHeight="1">
      <c r="A13" s="75" t="s">
        <v>18</v>
      </c>
      <c r="B13" s="112">
        <f t="shared" si="0"/>
        <v>3.33</v>
      </c>
      <c r="C13" s="77"/>
      <c r="D13" s="77"/>
      <c r="E13" s="77"/>
      <c r="F13" s="81">
        <v>1.33</v>
      </c>
      <c r="G13" s="81"/>
      <c r="H13" s="81"/>
      <c r="I13" s="81"/>
      <c r="J13" s="81"/>
      <c r="K13" s="81"/>
      <c r="L13" s="81">
        <v>1</v>
      </c>
      <c r="M13" s="81"/>
      <c r="N13" s="81"/>
      <c r="O13" s="81">
        <v>1</v>
      </c>
      <c r="P13" s="81"/>
      <c r="Q13" s="81"/>
      <c r="R13" s="81"/>
      <c r="S13" s="81"/>
      <c r="T13" s="81"/>
    </row>
    <row r="14" spans="1:20" ht="36.75" customHeight="1">
      <c r="A14" s="75" t="s">
        <v>19</v>
      </c>
      <c r="B14" s="112">
        <f t="shared" si="0"/>
        <v>1</v>
      </c>
      <c r="C14" s="77"/>
      <c r="D14" s="77"/>
      <c r="E14" s="77"/>
      <c r="F14" s="81"/>
      <c r="G14" s="81">
        <v>1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0" ht="26.25" customHeight="1">
      <c r="A15" s="75" t="s">
        <v>20</v>
      </c>
      <c r="B15" s="112">
        <f t="shared" si="0"/>
        <v>1</v>
      </c>
      <c r="C15" s="77"/>
      <c r="D15" s="77"/>
      <c r="E15" s="77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>
        <v>1</v>
      </c>
      <c r="S15" s="81"/>
      <c r="T15" s="81"/>
    </row>
    <row r="16" spans="1:20" ht="27.75" customHeight="1">
      <c r="A16" s="75" t="s">
        <v>21</v>
      </c>
      <c r="B16" s="112">
        <f t="shared" si="0"/>
        <v>2</v>
      </c>
      <c r="C16" s="77"/>
      <c r="D16" s="77"/>
      <c r="E16" s="77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>
        <v>1</v>
      </c>
      <c r="Q16" s="81"/>
      <c r="R16" s="81">
        <v>1</v>
      </c>
      <c r="S16" s="81"/>
      <c r="T16" s="81"/>
    </row>
    <row r="17" spans="1:20" ht="24.75" customHeight="1">
      <c r="A17" s="75" t="s">
        <v>22</v>
      </c>
      <c r="B17" s="112">
        <f t="shared" si="0"/>
        <v>1</v>
      </c>
      <c r="C17" s="77"/>
      <c r="D17" s="77"/>
      <c r="E17" s="77"/>
      <c r="F17" s="81"/>
      <c r="G17" s="81"/>
      <c r="H17" s="81"/>
      <c r="I17" s="81"/>
      <c r="J17" s="81"/>
      <c r="K17" s="81"/>
      <c r="L17" s="81"/>
      <c r="M17" s="81"/>
      <c r="N17" s="81">
        <v>1</v>
      </c>
      <c r="O17" s="81"/>
      <c r="P17" s="81"/>
      <c r="Q17" s="81"/>
      <c r="R17" s="81"/>
      <c r="S17" s="81"/>
      <c r="T17" s="81"/>
    </row>
    <row r="18" spans="1:20" ht="30.75" customHeight="1">
      <c r="A18" s="75" t="s">
        <v>23</v>
      </c>
      <c r="B18" s="113">
        <f t="shared" si="0"/>
        <v>1</v>
      </c>
      <c r="C18" s="77"/>
      <c r="D18" s="77"/>
      <c r="E18" s="77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>
        <v>1</v>
      </c>
      <c r="Q18" s="81"/>
      <c r="R18" s="81"/>
      <c r="S18" s="81"/>
      <c r="T18" s="81"/>
    </row>
    <row r="19" spans="1:20" ht="48.75" customHeight="1">
      <c r="A19" s="88" t="s">
        <v>24</v>
      </c>
      <c r="B19" s="112">
        <f>SUM(B3:B18)</f>
        <v>41.989999999999995</v>
      </c>
      <c r="C19" s="89">
        <f>SUM(C3:C18)</f>
        <v>4.5</v>
      </c>
      <c r="D19" s="89">
        <v>0</v>
      </c>
      <c r="E19" s="89">
        <f>SUM(E3:E18)</f>
        <v>3</v>
      </c>
      <c r="F19" s="89">
        <f>SUM(F3:F18)</f>
        <v>4.99</v>
      </c>
      <c r="G19" s="89">
        <f>SUM(G3:G18)</f>
        <v>3</v>
      </c>
      <c r="H19" s="89">
        <f>SUM(H3:H18)</f>
        <v>2</v>
      </c>
      <c r="I19" s="89">
        <f>SUM(I3:I18)</f>
        <v>3</v>
      </c>
      <c r="J19" s="89">
        <v>0</v>
      </c>
      <c r="K19" s="89">
        <f t="shared" ref="K19:T19" si="1">SUM(K3:K18)</f>
        <v>0</v>
      </c>
      <c r="L19" s="89">
        <f t="shared" si="1"/>
        <v>4</v>
      </c>
      <c r="M19" s="89">
        <f t="shared" si="1"/>
        <v>0</v>
      </c>
      <c r="N19" s="89">
        <f t="shared" si="1"/>
        <v>2</v>
      </c>
      <c r="O19" s="89">
        <f t="shared" si="1"/>
        <v>2</v>
      </c>
      <c r="P19" s="89">
        <f t="shared" si="1"/>
        <v>5.5</v>
      </c>
      <c r="Q19" s="89">
        <f t="shared" si="1"/>
        <v>4</v>
      </c>
      <c r="R19" s="89">
        <f t="shared" si="1"/>
        <v>4</v>
      </c>
      <c r="S19" s="89">
        <f t="shared" si="1"/>
        <v>0</v>
      </c>
      <c r="T19" s="89">
        <f t="shared" si="1"/>
        <v>0</v>
      </c>
    </row>
    <row r="20" spans="1:20" ht="26.25" customHeight="1">
      <c r="A20" s="75" t="s">
        <v>25</v>
      </c>
      <c r="B20" s="113">
        <f>C20+D20+E20+F20+G20+H20+I20+J20+K20+M20+N20+O20+P20+Q20+R20+S20+T20</f>
        <v>0.5</v>
      </c>
      <c r="C20" s="82"/>
      <c r="D20" s="77"/>
      <c r="E20" s="77"/>
      <c r="F20" s="81"/>
      <c r="G20" s="81"/>
      <c r="H20" s="81"/>
      <c r="I20" s="81"/>
      <c r="J20" s="81"/>
      <c r="K20" s="81"/>
      <c r="L20" s="81"/>
      <c r="M20" s="81"/>
      <c r="N20" s="81">
        <v>0.5</v>
      </c>
      <c r="O20" s="81"/>
      <c r="P20" s="81"/>
      <c r="Q20" s="81"/>
      <c r="R20" s="81"/>
      <c r="S20" s="81"/>
      <c r="T20" s="81"/>
    </row>
    <row r="21" spans="1:20" s="10" customFormat="1" ht="23.25" customHeight="1">
      <c r="A21" s="75" t="s">
        <v>240</v>
      </c>
      <c r="B21" s="113">
        <f>C21+D21+E21+F21+G21+H21+I21+J21+K21+L21+M21+N21+O21+P21+Q21+R21+S21+T21</f>
        <v>1</v>
      </c>
      <c r="C21" s="82"/>
      <c r="D21" s="77"/>
      <c r="E21" s="77"/>
      <c r="F21" s="81"/>
      <c r="G21" s="81"/>
      <c r="H21" s="81"/>
      <c r="I21" s="81"/>
      <c r="J21" s="81"/>
      <c r="K21" s="81"/>
      <c r="L21" s="81"/>
      <c r="M21" s="81"/>
      <c r="N21" s="81">
        <v>1</v>
      </c>
      <c r="O21" s="81"/>
      <c r="P21" s="81"/>
      <c r="Q21" s="81"/>
      <c r="R21" s="81"/>
      <c r="S21" s="81"/>
      <c r="T21" s="81"/>
    </row>
    <row r="22" spans="1:20" ht="23.25" customHeight="1">
      <c r="A22" s="75" t="s">
        <v>26</v>
      </c>
      <c r="B22" s="114">
        <f>C22+D22+E22+F22+G22+H22+I22+J22+K22+L22+M22+N22+O22+P22+Q22+R22+S22+T22</f>
        <v>1</v>
      </c>
      <c r="C22" s="83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>
        <v>1</v>
      </c>
      <c r="O22" s="81"/>
      <c r="P22" s="81"/>
      <c r="Q22" s="81"/>
      <c r="R22" s="81"/>
      <c r="S22" s="81"/>
      <c r="T22" s="81"/>
    </row>
    <row r="23" spans="1:20" ht="26.25" customHeight="1">
      <c r="A23" s="75" t="s">
        <v>27</v>
      </c>
      <c r="B23" s="114">
        <f>C23+D23+E23+F23+G23+H23+I23+J23+K23+L23+M23+N23+O23+P23+Q23+R23+S23+T23</f>
        <v>5</v>
      </c>
      <c r="C23" s="83">
        <v>1</v>
      </c>
      <c r="D23" s="83"/>
      <c r="E23" s="84"/>
      <c r="F23" s="84"/>
      <c r="G23" s="83">
        <v>1</v>
      </c>
      <c r="H23" s="83"/>
      <c r="I23" s="84"/>
      <c r="J23" s="83"/>
      <c r="K23" s="84"/>
      <c r="L23" s="77">
        <v>1</v>
      </c>
      <c r="M23" s="81"/>
      <c r="N23" s="81">
        <v>1</v>
      </c>
      <c r="O23" s="81"/>
      <c r="P23" s="81"/>
      <c r="Q23" s="81">
        <v>1</v>
      </c>
      <c r="R23" s="81"/>
      <c r="S23" s="81"/>
      <c r="T23" s="81"/>
    </row>
    <row r="24" spans="1:20" ht="49.5" customHeight="1">
      <c r="A24" s="21" t="s">
        <v>8</v>
      </c>
      <c r="B24" s="114">
        <f>C24+D24+E24+F24+G24+H24+I24+J24+K24+L24+M24+N24+P24+Q24+R24+S24+T24</f>
        <v>1</v>
      </c>
      <c r="C24" s="83"/>
      <c r="D24" s="83"/>
      <c r="E24" s="84"/>
      <c r="F24" s="84"/>
      <c r="G24" s="84"/>
      <c r="H24" s="83"/>
      <c r="I24" s="84"/>
      <c r="J24" s="83"/>
      <c r="K24" s="85">
        <v>1</v>
      </c>
      <c r="L24" s="84"/>
      <c r="M24" s="81"/>
      <c r="N24" s="81"/>
      <c r="O24" s="81"/>
      <c r="P24" s="81"/>
      <c r="Q24" s="81"/>
      <c r="R24" s="81"/>
      <c r="S24" s="86"/>
      <c r="T24" s="81"/>
    </row>
    <row r="25" spans="1:20" ht="23.25" customHeight="1">
      <c r="A25" s="75" t="s">
        <v>28</v>
      </c>
      <c r="B25" s="114">
        <f>C25+D25+E25+F25+G25+H25+I25+J25+K25+L25+M25+N25+O25+P25+Q25+R25+S25+T25</f>
        <v>1</v>
      </c>
      <c r="C25" s="83"/>
      <c r="D25" s="83"/>
      <c r="E25" s="84"/>
      <c r="F25" s="84"/>
      <c r="G25" s="84"/>
      <c r="H25" s="83"/>
      <c r="I25" s="84"/>
      <c r="J25" s="83"/>
      <c r="K25" s="84"/>
      <c r="L25" s="84"/>
      <c r="M25" s="81">
        <v>1</v>
      </c>
      <c r="N25" s="81"/>
      <c r="O25" s="81"/>
      <c r="P25" s="81"/>
      <c r="Q25" s="81"/>
      <c r="R25" s="81"/>
      <c r="S25" s="81"/>
      <c r="T25" s="81"/>
    </row>
    <row r="26" spans="1:20" ht="33.75" customHeight="1">
      <c r="A26" s="75" t="s">
        <v>29</v>
      </c>
      <c r="B26" s="114">
        <f>C26+D26+E26+F26+G26+H26+I26+J26+K26+L26+M26+N26+O26+P26+Q26+R26+S26+T26</f>
        <v>2</v>
      </c>
      <c r="C26" s="83"/>
      <c r="D26" s="83"/>
      <c r="E26" s="84"/>
      <c r="F26" s="84"/>
      <c r="G26" s="84"/>
      <c r="H26" s="83"/>
      <c r="I26" s="84"/>
      <c r="J26" s="83"/>
      <c r="K26" s="84"/>
      <c r="L26" s="84"/>
      <c r="M26" s="81">
        <v>1</v>
      </c>
      <c r="N26" s="81"/>
      <c r="O26" s="81"/>
      <c r="P26" s="81"/>
      <c r="Q26" s="81">
        <v>1</v>
      </c>
      <c r="R26" s="81"/>
      <c r="S26" s="81"/>
      <c r="T26" s="81"/>
    </row>
    <row r="27" spans="1:20" s="10" customFormat="1" ht="21.75" customHeight="1">
      <c r="A27" s="75" t="s">
        <v>187</v>
      </c>
      <c r="B27" s="114">
        <f>C27+D27+E27+F27+G27+H27+I27+J27+K27+L27+M27+N27+O27+P27+Q27+R27+S27+T27</f>
        <v>1</v>
      </c>
      <c r="C27" s="83"/>
      <c r="D27" s="83"/>
      <c r="E27" s="84"/>
      <c r="F27" s="84"/>
      <c r="G27" s="84"/>
      <c r="H27" s="83"/>
      <c r="I27" s="84"/>
      <c r="J27" s="83"/>
      <c r="K27" s="84"/>
      <c r="L27" s="84"/>
      <c r="M27" s="81"/>
      <c r="N27" s="81">
        <v>1</v>
      </c>
      <c r="O27" s="81"/>
      <c r="P27" s="81"/>
      <c r="Q27" s="81"/>
      <c r="R27" s="81"/>
      <c r="S27" s="81"/>
      <c r="T27" s="81"/>
    </row>
    <row r="28" spans="1:20" ht="21" customHeight="1">
      <c r="A28" s="75" t="s">
        <v>30</v>
      </c>
      <c r="B28" s="114">
        <f>C28+D28+E28+F28+G28+H28+I28+J28+K28+L28+M28+N28+O28+P28+Q28+R28+T28</f>
        <v>1</v>
      </c>
      <c r="C28" s="83"/>
      <c r="D28" s="83"/>
      <c r="E28" s="84"/>
      <c r="F28" s="84"/>
      <c r="G28" s="84"/>
      <c r="H28" s="83"/>
      <c r="I28" s="84"/>
      <c r="J28" s="83"/>
      <c r="K28" s="84"/>
      <c r="L28" s="84"/>
      <c r="M28" s="81"/>
      <c r="N28" s="81">
        <v>1</v>
      </c>
      <c r="O28" s="81"/>
      <c r="P28" s="81"/>
      <c r="Q28" s="81"/>
      <c r="R28" s="81"/>
      <c r="S28" s="81"/>
      <c r="T28" s="81"/>
    </row>
    <row r="29" spans="1:20" ht="54.75" customHeight="1">
      <c r="A29" s="75" t="s">
        <v>31</v>
      </c>
      <c r="B29" s="114">
        <f>C29+D29+E29+F29+G29+H29+I29+J29+K29+L29+M29+N29+O29+P29+Q29+R29+S29+T29</f>
        <v>2</v>
      </c>
      <c r="C29" s="85">
        <v>1</v>
      </c>
      <c r="D29" s="85"/>
      <c r="E29" s="87"/>
      <c r="F29" s="87"/>
      <c r="G29" s="87"/>
      <c r="H29" s="85"/>
      <c r="I29" s="87"/>
      <c r="J29" s="85"/>
      <c r="K29" s="87"/>
      <c r="L29" s="87"/>
      <c r="M29" s="81"/>
      <c r="N29" s="81"/>
      <c r="O29" s="81"/>
      <c r="P29" s="81"/>
      <c r="Q29" s="81">
        <v>1</v>
      </c>
      <c r="R29" s="81"/>
      <c r="S29" s="81"/>
      <c r="T29" s="81"/>
    </row>
    <row r="30" spans="1:20" s="91" customFormat="1" ht="31.5">
      <c r="A30" s="88" t="s">
        <v>32</v>
      </c>
      <c r="B30" s="114">
        <f>SUM(B20:B29)</f>
        <v>15.5</v>
      </c>
      <c r="C30" s="90">
        <f>SUM(C20:C29)</f>
        <v>2</v>
      </c>
      <c r="D30" s="90">
        <v>0</v>
      </c>
      <c r="E30" s="90">
        <f>SUM(E20:E29)</f>
        <v>0</v>
      </c>
      <c r="F30" s="90">
        <f>SUM(F20:F29)</f>
        <v>0</v>
      </c>
      <c r="G30" s="90">
        <f>SUM(G20:G29)</f>
        <v>1</v>
      </c>
      <c r="H30" s="90">
        <f>SUM(H20:H29)</f>
        <v>0</v>
      </c>
      <c r="I30" s="90">
        <f>SUM(I20:I29)</f>
        <v>0</v>
      </c>
      <c r="J30" s="90">
        <v>0</v>
      </c>
      <c r="K30" s="90">
        <f t="shared" ref="K30:T30" si="2">SUM(K20:K29)</f>
        <v>1</v>
      </c>
      <c r="L30" s="90">
        <f t="shared" si="2"/>
        <v>1</v>
      </c>
      <c r="M30" s="90">
        <f t="shared" si="2"/>
        <v>2</v>
      </c>
      <c r="N30" s="90">
        <f t="shared" si="2"/>
        <v>5.5</v>
      </c>
      <c r="O30" s="90">
        <f t="shared" si="2"/>
        <v>0</v>
      </c>
      <c r="P30" s="90">
        <f t="shared" si="2"/>
        <v>0</v>
      </c>
      <c r="Q30" s="90">
        <f t="shared" si="2"/>
        <v>3</v>
      </c>
      <c r="R30" s="90">
        <f t="shared" si="2"/>
        <v>0</v>
      </c>
      <c r="S30" s="90">
        <f t="shared" si="2"/>
        <v>0</v>
      </c>
      <c r="T30" s="90">
        <f t="shared" si="2"/>
        <v>0</v>
      </c>
    </row>
    <row r="31" spans="1:20" s="91" customFormat="1" ht="31.5">
      <c r="A31" s="76" t="s">
        <v>33</v>
      </c>
      <c r="B31" s="115">
        <f t="shared" ref="B31:T31" si="3">B19+B30</f>
        <v>57.489999999999995</v>
      </c>
      <c r="C31" s="92">
        <f t="shared" si="3"/>
        <v>6.5</v>
      </c>
      <c r="D31" s="92">
        <f t="shared" si="3"/>
        <v>0</v>
      </c>
      <c r="E31" s="92">
        <f t="shared" si="3"/>
        <v>3</v>
      </c>
      <c r="F31" s="92">
        <f t="shared" si="3"/>
        <v>4.99</v>
      </c>
      <c r="G31" s="92">
        <f t="shared" si="3"/>
        <v>4</v>
      </c>
      <c r="H31" s="92">
        <f t="shared" si="3"/>
        <v>2</v>
      </c>
      <c r="I31" s="92">
        <f t="shared" si="3"/>
        <v>3</v>
      </c>
      <c r="J31" s="92">
        <f t="shared" si="3"/>
        <v>0</v>
      </c>
      <c r="K31" s="92">
        <f t="shared" si="3"/>
        <v>1</v>
      </c>
      <c r="L31" s="92">
        <f t="shared" si="3"/>
        <v>5</v>
      </c>
      <c r="M31" s="92">
        <f t="shared" si="3"/>
        <v>2</v>
      </c>
      <c r="N31" s="92">
        <f t="shared" si="3"/>
        <v>7.5</v>
      </c>
      <c r="O31" s="92">
        <f t="shared" si="3"/>
        <v>2</v>
      </c>
      <c r="P31" s="92">
        <f t="shared" si="3"/>
        <v>5.5</v>
      </c>
      <c r="Q31" s="92">
        <f t="shared" si="3"/>
        <v>7</v>
      </c>
      <c r="R31" s="92">
        <f t="shared" si="3"/>
        <v>4</v>
      </c>
      <c r="S31" s="92">
        <f t="shared" si="3"/>
        <v>0</v>
      </c>
      <c r="T31" s="92">
        <f t="shared" si="3"/>
        <v>0</v>
      </c>
    </row>
  </sheetData>
  <mergeCells count="3">
    <mergeCell ref="A1:B1"/>
    <mergeCell ref="C1:J1"/>
    <mergeCell ref="K1:T1"/>
  </mergeCells>
  <pageMargins left="0.70078740157480324" right="0.70078740157480324" top="0.75196850393700776" bottom="0.75196850393700776" header="0.51181102362204689" footer="0.51181102362204689"/>
  <pageSetup paperSize="9" scale="41" orientation="portrait" useFirstPageNumber="1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E7" sqref="E7"/>
    </sheetView>
  </sheetViews>
  <sheetFormatPr defaultRowHeight="12.75"/>
  <cols>
    <col min="1" max="1" width="19.7109375" customWidth="1"/>
    <col min="2" max="2" width="24" customWidth="1"/>
    <col min="3" max="3" width="21.5703125" customWidth="1"/>
    <col min="4" max="4" width="22.85546875" customWidth="1"/>
    <col min="5" max="5" width="17.42578125" customWidth="1"/>
    <col min="6" max="6" width="19.85546875" customWidth="1"/>
    <col min="7" max="7" width="18.7109375" customWidth="1"/>
    <col min="8" max="8" width="28.28515625" customWidth="1"/>
  </cols>
  <sheetData>
    <row r="1" spans="1:8" ht="29.65" customHeight="1">
      <c r="A1" s="105" t="s">
        <v>134</v>
      </c>
      <c r="B1" s="106"/>
      <c r="C1" s="106"/>
      <c r="D1" s="106"/>
      <c r="E1" s="106"/>
      <c r="F1" s="106"/>
      <c r="G1" s="106"/>
      <c r="H1" s="106"/>
    </row>
    <row r="2" spans="1:8" ht="31.5">
      <c r="A2" s="45" t="s">
        <v>35</v>
      </c>
      <c r="B2" s="45" t="s">
        <v>36</v>
      </c>
      <c r="C2" s="45" t="s">
        <v>37</v>
      </c>
      <c r="D2" s="45" t="s">
        <v>38</v>
      </c>
      <c r="E2" s="45" t="s">
        <v>39</v>
      </c>
      <c r="F2" s="45" t="s">
        <v>40</v>
      </c>
      <c r="G2" s="45" t="s">
        <v>41</v>
      </c>
      <c r="H2" s="45" t="s">
        <v>42</v>
      </c>
    </row>
    <row r="3" spans="1:8" ht="142.5" customHeight="1">
      <c r="A3" s="58" t="s">
        <v>135</v>
      </c>
      <c r="B3" s="57" t="s">
        <v>237</v>
      </c>
      <c r="C3" s="56" t="s">
        <v>136</v>
      </c>
      <c r="D3" s="57" t="s">
        <v>137</v>
      </c>
      <c r="E3" s="56">
        <v>1</v>
      </c>
      <c r="F3" s="57" t="s">
        <v>138</v>
      </c>
      <c r="G3" s="56" t="s">
        <v>139</v>
      </c>
      <c r="H3" s="59" t="s">
        <v>238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F8" sqref="F8"/>
    </sheetView>
  </sheetViews>
  <sheetFormatPr defaultRowHeight="12.75"/>
  <cols>
    <col min="1" max="1" width="18.28515625" customWidth="1"/>
    <col min="2" max="2" width="16.85546875" customWidth="1"/>
    <col min="3" max="3" width="20.7109375" customWidth="1"/>
    <col min="4" max="4" width="22.7109375" customWidth="1"/>
    <col min="5" max="5" width="14.28515625" customWidth="1"/>
    <col min="6" max="6" width="26.28515625" customWidth="1"/>
    <col min="7" max="7" width="33.42578125" customWidth="1"/>
    <col min="8" max="8" width="26.7109375" customWidth="1"/>
  </cols>
  <sheetData>
    <row r="1" spans="1:12" ht="30.6" customHeight="1">
      <c r="A1" s="105" t="s">
        <v>140</v>
      </c>
      <c r="B1" s="106"/>
      <c r="C1" s="106"/>
      <c r="D1" s="106"/>
      <c r="E1" s="106"/>
      <c r="F1" s="106"/>
      <c r="G1" s="106"/>
      <c r="H1" s="106"/>
    </row>
    <row r="2" spans="1:12" ht="31.5">
      <c r="A2" s="24" t="s">
        <v>35</v>
      </c>
      <c r="B2" s="24" t="s">
        <v>36</v>
      </c>
      <c r="C2" s="24" t="s">
        <v>37</v>
      </c>
      <c r="D2" s="24" t="s">
        <v>38</v>
      </c>
      <c r="E2" s="24" t="s">
        <v>39</v>
      </c>
      <c r="F2" s="24" t="s">
        <v>40</v>
      </c>
      <c r="G2" s="24" t="s">
        <v>41</v>
      </c>
      <c r="H2" s="55" t="s">
        <v>42</v>
      </c>
    </row>
    <row r="3" spans="1:12" ht="175.15" customHeight="1">
      <c r="A3" s="29" t="s">
        <v>141</v>
      </c>
      <c r="B3" s="29" t="s">
        <v>142</v>
      </c>
      <c r="C3" s="29" t="s">
        <v>111</v>
      </c>
      <c r="D3" s="29" t="s">
        <v>143</v>
      </c>
      <c r="E3" s="29" t="s">
        <v>112</v>
      </c>
      <c r="F3" s="29" t="s">
        <v>105</v>
      </c>
      <c r="G3" s="41" t="s">
        <v>144</v>
      </c>
      <c r="H3" s="29" t="s">
        <v>145</v>
      </c>
    </row>
    <row r="4" spans="1:12" ht="192.4" customHeight="1">
      <c r="A4" s="29" t="s">
        <v>141</v>
      </c>
      <c r="B4" s="29" t="s">
        <v>142</v>
      </c>
      <c r="C4" s="29" t="s">
        <v>146</v>
      </c>
      <c r="D4" s="29" t="s">
        <v>143</v>
      </c>
      <c r="E4" s="29" t="s">
        <v>112</v>
      </c>
      <c r="F4" s="29" t="s">
        <v>105</v>
      </c>
      <c r="G4" s="41" t="s">
        <v>144</v>
      </c>
      <c r="H4" s="29" t="s">
        <v>145</v>
      </c>
      <c r="I4" s="4"/>
    </row>
    <row r="5" spans="1:12" ht="137.25" customHeight="1">
      <c r="A5" s="29" t="s">
        <v>141</v>
      </c>
      <c r="B5" s="29" t="s">
        <v>142</v>
      </c>
      <c r="C5" s="29" t="s">
        <v>27</v>
      </c>
      <c r="D5" s="29" t="s">
        <v>147</v>
      </c>
      <c r="E5" s="29">
        <v>1</v>
      </c>
      <c r="F5" s="29" t="s">
        <v>148</v>
      </c>
      <c r="G5" s="29" t="s">
        <v>149</v>
      </c>
      <c r="H5" s="29" t="s">
        <v>145</v>
      </c>
      <c r="I5" s="4"/>
      <c r="J5" s="4"/>
      <c r="K5" s="4"/>
      <c r="L5" s="4"/>
    </row>
    <row r="6" spans="1:12" ht="15">
      <c r="A6" s="4"/>
      <c r="B6" s="4"/>
      <c r="C6" s="4"/>
      <c r="D6" s="4"/>
      <c r="E6" s="4"/>
      <c r="F6" s="4"/>
      <c r="G6" s="4"/>
      <c r="H6" s="4"/>
    </row>
    <row r="7" spans="1:12" ht="56.45" customHeight="1">
      <c r="A7" s="5"/>
      <c r="B7" s="6"/>
      <c r="G7" s="3"/>
    </row>
    <row r="8" spans="1:12" ht="15">
      <c r="G8" s="4"/>
    </row>
    <row r="9" spans="1:12" ht="15">
      <c r="C9" s="7"/>
      <c r="D9" s="3"/>
    </row>
  </sheetData>
  <mergeCells count="1">
    <mergeCell ref="A1:H1"/>
  </mergeCells>
  <pageMargins left="0.70078740157480324" right="0.70078740157480324" top="0.75196850393700776" bottom="0.75196850393700776" header="0.3" footer="0.3"/>
  <pageSetup paperSize="9" orientation="landscape" useFirstPageNumber="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J8" sqref="J8"/>
    </sheetView>
  </sheetViews>
  <sheetFormatPr defaultRowHeight="12.75"/>
  <cols>
    <col min="1" max="1" width="16.42578125" customWidth="1"/>
    <col min="2" max="2" width="21.5703125" customWidth="1"/>
    <col min="3" max="3" width="23.28515625" customWidth="1"/>
    <col min="4" max="4" width="22.85546875" customWidth="1"/>
    <col min="5" max="5" width="12.140625" customWidth="1"/>
    <col min="6" max="6" width="19.42578125" customWidth="1"/>
    <col min="7" max="7" width="18.28515625" customWidth="1"/>
    <col min="8" max="8" width="20.140625" customWidth="1"/>
  </cols>
  <sheetData>
    <row r="1" spans="1:8" ht="27.4" customHeight="1">
      <c r="A1" s="100" t="s">
        <v>150</v>
      </c>
      <c r="B1" s="104"/>
      <c r="C1" s="104"/>
      <c r="D1" s="104"/>
      <c r="E1" s="104"/>
      <c r="F1" s="104"/>
      <c r="G1" s="104"/>
      <c r="H1" s="104"/>
    </row>
    <row r="2" spans="1:8" ht="47.25">
      <c r="A2" s="51" t="s">
        <v>35</v>
      </c>
      <c r="B2" s="51" t="s">
        <v>36</v>
      </c>
      <c r="C2" s="51" t="s">
        <v>37</v>
      </c>
      <c r="D2" s="51" t="s">
        <v>38</v>
      </c>
      <c r="E2" s="51" t="s">
        <v>39</v>
      </c>
      <c r="F2" s="51" t="s">
        <v>40</v>
      </c>
      <c r="G2" s="51" t="s">
        <v>41</v>
      </c>
      <c r="H2" s="51" t="s">
        <v>42</v>
      </c>
    </row>
    <row r="3" spans="1:8" ht="84" customHeight="1">
      <c r="A3" s="51" t="s">
        <v>151</v>
      </c>
      <c r="B3" s="51" t="s">
        <v>152</v>
      </c>
      <c r="C3" s="45" t="s">
        <v>153</v>
      </c>
      <c r="D3" s="45" t="s">
        <v>154</v>
      </c>
      <c r="E3" s="45" t="s">
        <v>155</v>
      </c>
      <c r="F3" s="45" t="s">
        <v>156</v>
      </c>
      <c r="G3" s="45" t="s">
        <v>157</v>
      </c>
      <c r="H3" s="45" t="s">
        <v>158</v>
      </c>
    </row>
    <row r="4" spans="1:8" ht="78.75">
      <c r="A4" s="51" t="s">
        <v>151</v>
      </c>
      <c r="B4" s="52" t="s">
        <v>152</v>
      </c>
      <c r="C4" s="53" t="s">
        <v>159</v>
      </c>
      <c r="D4" s="53" t="s">
        <v>160</v>
      </c>
      <c r="E4" s="53" t="s">
        <v>161</v>
      </c>
      <c r="F4" s="53" t="s">
        <v>162</v>
      </c>
      <c r="G4" s="54" t="s">
        <v>163</v>
      </c>
      <c r="H4" s="53" t="s">
        <v>164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F6" sqref="F6"/>
    </sheetView>
  </sheetViews>
  <sheetFormatPr defaultRowHeight="12.75"/>
  <cols>
    <col min="1" max="2" width="24.5703125" customWidth="1"/>
    <col min="3" max="3" width="16.28515625" customWidth="1"/>
    <col min="4" max="4" width="32.140625" customWidth="1"/>
    <col min="5" max="5" width="16.140625" customWidth="1"/>
    <col min="6" max="7" width="24.5703125" customWidth="1"/>
    <col min="8" max="8" width="22.42578125" customWidth="1"/>
  </cols>
  <sheetData>
    <row r="1" spans="1:8" ht="29.1" customHeight="1">
      <c r="A1" s="108" t="s">
        <v>169</v>
      </c>
      <c r="B1" s="109"/>
      <c r="C1" s="109"/>
      <c r="D1" s="109"/>
      <c r="E1" s="109"/>
      <c r="F1" s="109"/>
      <c r="G1" s="109"/>
      <c r="H1" s="109"/>
    </row>
    <row r="2" spans="1:8" ht="31.5">
      <c r="A2" s="24" t="s">
        <v>35</v>
      </c>
      <c r="B2" s="24" t="s">
        <v>36</v>
      </c>
      <c r="C2" s="24" t="s">
        <v>37</v>
      </c>
      <c r="D2" s="24" t="s">
        <v>38</v>
      </c>
      <c r="E2" s="24" t="s">
        <v>39</v>
      </c>
      <c r="F2" s="24" t="s">
        <v>40</v>
      </c>
      <c r="G2" s="24" t="s">
        <v>41</v>
      </c>
      <c r="H2" s="24" t="s">
        <v>42</v>
      </c>
    </row>
    <row r="3" spans="1:8" ht="115.5" customHeight="1">
      <c r="A3" s="41" t="s">
        <v>170</v>
      </c>
      <c r="B3" s="41" t="s">
        <v>235</v>
      </c>
      <c r="C3" s="41" t="s">
        <v>26</v>
      </c>
      <c r="D3" s="41" t="s">
        <v>171</v>
      </c>
      <c r="E3" s="41">
        <v>0.5</v>
      </c>
      <c r="F3" s="41" t="s">
        <v>172</v>
      </c>
      <c r="G3" s="41" t="s">
        <v>173</v>
      </c>
      <c r="H3" s="41" t="s">
        <v>234</v>
      </c>
    </row>
    <row r="4" spans="1:8" ht="120.75" customHeight="1">
      <c r="A4" s="41" t="s">
        <v>170</v>
      </c>
      <c r="B4" s="41" t="s">
        <v>235</v>
      </c>
      <c r="C4" s="41" t="s">
        <v>49</v>
      </c>
      <c r="D4" s="41" t="s">
        <v>171</v>
      </c>
      <c r="E4" s="41">
        <v>1</v>
      </c>
      <c r="F4" s="41" t="s">
        <v>174</v>
      </c>
      <c r="G4" s="41" t="s">
        <v>175</v>
      </c>
      <c r="H4" s="41" t="s">
        <v>234</v>
      </c>
    </row>
    <row r="5" spans="1:8" ht="111.75" customHeight="1">
      <c r="A5" s="41" t="s">
        <v>170</v>
      </c>
      <c r="B5" s="41" t="s">
        <v>235</v>
      </c>
      <c r="C5" s="41" t="s">
        <v>176</v>
      </c>
      <c r="D5" s="41" t="s">
        <v>171</v>
      </c>
      <c r="E5" s="41">
        <v>1</v>
      </c>
      <c r="F5" s="41" t="s">
        <v>177</v>
      </c>
      <c r="G5" s="41" t="s">
        <v>178</v>
      </c>
      <c r="H5" s="41" t="s">
        <v>234</v>
      </c>
    </row>
    <row r="6" spans="1:8" ht="94.5">
      <c r="A6" s="42" t="s">
        <v>170</v>
      </c>
      <c r="B6" s="41" t="s">
        <v>235</v>
      </c>
      <c r="C6" s="44" t="s">
        <v>179</v>
      </c>
      <c r="D6" s="41" t="s">
        <v>180</v>
      </c>
      <c r="E6" s="43">
        <v>1</v>
      </c>
      <c r="F6" s="41" t="s">
        <v>181</v>
      </c>
      <c r="G6" s="41" t="s">
        <v>182</v>
      </c>
      <c r="H6" s="41" t="s">
        <v>234</v>
      </c>
    </row>
    <row r="7" spans="1:8" ht="94.5">
      <c r="A7" s="41" t="s">
        <v>170</v>
      </c>
      <c r="B7" s="41" t="s">
        <v>235</v>
      </c>
      <c r="C7" s="41" t="s">
        <v>26</v>
      </c>
      <c r="D7" s="42" t="s">
        <v>171</v>
      </c>
      <c r="E7" s="44">
        <v>0.5</v>
      </c>
      <c r="F7" s="41" t="s">
        <v>172</v>
      </c>
      <c r="G7" s="41" t="s">
        <v>175</v>
      </c>
      <c r="H7" s="41" t="s">
        <v>234</v>
      </c>
    </row>
    <row r="8" spans="1:8" ht="94.5">
      <c r="A8" s="41" t="s">
        <v>170</v>
      </c>
      <c r="B8" s="41" t="s">
        <v>235</v>
      </c>
      <c r="C8" s="44" t="s">
        <v>183</v>
      </c>
      <c r="D8" s="42" t="s">
        <v>171</v>
      </c>
      <c r="E8" s="44">
        <v>0.5</v>
      </c>
      <c r="F8" s="41" t="s">
        <v>172</v>
      </c>
      <c r="G8" s="41" t="s">
        <v>175</v>
      </c>
      <c r="H8" s="41" t="s">
        <v>234</v>
      </c>
    </row>
    <row r="9" spans="1:8" ht="94.5">
      <c r="A9" s="41" t="s">
        <v>170</v>
      </c>
      <c r="B9" s="41" t="s">
        <v>235</v>
      </c>
      <c r="C9" s="44" t="s">
        <v>30</v>
      </c>
      <c r="D9" s="41" t="s">
        <v>184</v>
      </c>
      <c r="E9" s="44">
        <v>1</v>
      </c>
      <c r="F9" s="41" t="s">
        <v>185</v>
      </c>
      <c r="G9" s="41" t="s">
        <v>186</v>
      </c>
      <c r="H9" s="41" t="s">
        <v>234</v>
      </c>
    </row>
    <row r="10" spans="1:8" ht="94.5">
      <c r="A10" s="41" t="s">
        <v>170</v>
      </c>
      <c r="B10" s="41" t="s">
        <v>235</v>
      </c>
      <c r="C10" s="44" t="s">
        <v>187</v>
      </c>
      <c r="D10" s="41" t="s">
        <v>180</v>
      </c>
      <c r="E10" s="44">
        <v>1</v>
      </c>
      <c r="F10" s="41" t="s">
        <v>181</v>
      </c>
      <c r="G10" s="44" t="s">
        <v>188</v>
      </c>
      <c r="H10" s="41" t="s">
        <v>234</v>
      </c>
    </row>
    <row r="11" spans="1:8" ht="94.5">
      <c r="A11" s="41" t="s">
        <v>170</v>
      </c>
      <c r="B11" s="41" t="s">
        <v>235</v>
      </c>
      <c r="C11" s="44" t="s">
        <v>27</v>
      </c>
      <c r="D11" s="41" t="s">
        <v>180</v>
      </c>
      <c r="E11" s="44">
        <v>1</v>
      </c>
      <c r="F11" s="41" t="s">
        <v>181</v>
      </c>
      <c r="G11" s="44" t="s">
        <v>188</v>
      </c>
      <c r="H11" s="41" t="s">
        <v>234</v>
      </c>
    </row>
    <row r="12" spans="1:8">
      <c r="A12" s="8"/>
      <c r="B12" s="9"/>
      <c r="C12" s="8"/>
      <c r="D12" s="8"/>
      <c r="E12" s="8"/>
      <c r="F12" s="8"/>
      <c r="G12" s="8"/>
      <c r="H12" s="8"/>
    </row>
    <row r="13" spans="1:8">
      <c r="A13" s="8"/>
      <c r="B13" s="9"/>
      <c r="C13" s="8"/>
      <c r="D13" s="8"/>
      <c r="E13" s="8"/>
      <c r="F13" s="8"/>
      <c r="G13" s="8"/>
      <c r="H13" s="8"/>
    </row>
    <row r="14" spans="1:8">
      <c r="A14" s="8"/>
      <c r="B14" s="9"/>
      <c r="C14" s="8"/>
      <c r="D14" s="8"/>
      <c r="E14" s="8"/>
      <c r="F14" s="8"/>
      <c r="G14" s="8"/>
      <c r="H14" s="8"/>
    </row>
    <row r="15" spans="1:8">
      <c r="A15" s="8"/>
      <c r="B15" s="8"/>
      <c r="C15" s="8"/>
      <c r="D15" s="8"/>
      <c r="E15" s="8"/>
      <c r="F15" s="8"/>
      <c r="G15" s="8"/>
      <c r="H15" s="8"/>
    </row>
    <row r="16" spans="1:8">
      <c r="A16" s="8"/>
      <c r="B16" s="8"/>
      <c r="C16" s="8"/>
      <c r="D16" s="8"/>
      <c r="E16" s="8"/>
      <c r="F16" s="8"/>
      <c r="G16" s="8"/>
      <c r="H16" s="8"/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E10" sqref="E10"/>
    </sheetView>
  </sheetViews>
  <sheetFormatPr defaultRowHeight="12.75"/>
  <cols>
    <col min="1" max="1" width="16.42578125" customWidth="1"/>
    <col min="2" max="2" width="17" customWidth="1"/>
    <col min="3" max="3" width="18.140625" customWidth="1"/>
    <col min="4" max="4" width="18" customWidth="1"/>
    <col min="5" max="5" width="12.42578125" customWidth="1"/>
    <col min="6" max="6" width="17.28515625" customWidth="1"/>
    <col min="7" max="7" width="21.28515625" customWidth="1"/>
    <col min="8" max="8" width="22" customWidth="1"/>
  </cols>
  <sheetData>
    <row r="1" spans="1:8" ht="24.95" customHeight="1">
      <c r="A1" s="100" t="s">
        <v>189</v>
      </c>
      <c r="B1" s="104"/>
      <c r="C1" s="104"/>
      <c r="D1" s="104"/>
      <c r="E1" s="104"/>
      <c r="F1" s="104"/>
      <c r="G1" s="104"/>
      <c r="H1" s="104"/>
    </row>
    <row r="2" spans="1:8" ht="31.5">
      <c r="A2" s="24" t="s">
        <v>35</v>
      </c>
      <c r="B2" s="24" t="s">
        <v>36</v>
      </c>
      <c r="C2" s="24" t="s">
        <v>37</v>
      </c>
      <c r="D2" s="24" t="s">
        <v>38</v>
      </c>
      <c r="E2" s="24" t="s">
        <v>39</v>
      </c>
      <c r="F2" s="24" t="s">
        <v>40</v>
      </c>
      <c r="G2" s="24" t="s">
        <v>41</v>
      </c>
      <c r="H2" s="24" t="s">
        <v>42</v>
      </c>
    </row>
    <row r="3" spans="1:8" ht="124.35" customHeight="1">
      <c r="A3" s="21" t="s">
        <v>190</v>
      </c>
      <c r="B3" s="28" t="s">
        <v>191</v>
      </c>
      <c r="C3" s="21" t="s">
        <v>111</v>
      </c>
      <c r="D3" s="21" t="s">
        <v>103</v>
      </c>
      <c r="E3" s="21" t="s">
        <v>112</v>
      </c>
      <c r="F3" s="21" t="s">
        <v>105</v>
      </c>
      <c r="G3" s="21" t="s">
        <v>113</v>
      </c>
      <c r="H3" s="21" t="s">
        <v>192</v>
      </c>
    </row>
    <row r="4" spans="1:8" ht="152.65" customHeight="1">
      <c r="A4" s="21" t="s">
        <v>190</v>
      </c>
      <c r="B4" s="28" t="s">
        <v>191</v>
      </c>
      <c r="C4" s="21" t="s">
        <v>146</v>
      </c>
      <c r="D4" s="21" t="s">
        <v>103</v>
      </c>
      <c r="E4" s="21" t="s">
        <v>112</v>
      </c>
      <c r="F4" s="21" t="s">
        <v>105</v>
      </c>
      <c r="G4" s="21" t="s">
        <v>113</v>
      </c>
      <c r="H4" s="21" t="s">
        <v>192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topLeftCell="A4" workbookViewId="0">
      <selection activeCell="O7" sqref="O7"/>
    </sheetView>
  </sheetViews>
  <sheetFormatPr defaultRowHeight="12.75"/>
  <cols>
    <col min="1" max="1" width="17.7109375" customWidth="1"/>
    <col min="2" max="2" width="12.42578125" customWidth="1"/>
    <col min="3" max="3" width="15.42578125" customWidth="1"/>
    <col min="4" max="4" width="17.5703125" customWidth="1"/>
    <col min="5" max="5" width="19" customWidth="1"/>
    <col min="6" max="6" width="21" customWidth="1"/>
    <col min="7" max="7" width="32.140625" customWidth="1"/>
    <col min="8" max="8" width="27.140625" customWidth="1"/>
  </cols>
  <sheetData>
    <row r="1" spans="1:8" ht="33.4" customHeight="1">
      <c r="A1" s="105" t="s">
        <v>193</v>
      </c>
      <c r="B1" s="106"/>
      <c r="C1" s="106"/>
      <c r="D1" s="106"/>
      <c r="E1" s="106"/>
      <c r="F1" s="106"/>
      <c r="G1" s="106"/>
      <c r="H1" s="106"/>
    </row>
    <row r="2" spans="1:8" ht="31.5">
      <c r="A2" s="19" t="s">
        <v>35</v>
      </c>
      <c r="B2" s="19" t="s">
        <v>36</v>
      </c>
      <c r="C2" s="19" t="s">
        <v>37</v>
      </c>
      <c r="D2" s="19" t="s">
        <v>38</v>
      </c>
      <c r="E2" s="19" t="s">
        <v>39</v>
      </c>
      <c r="F2" s="19" t="s">
        <v>40</v>
      </c>
      <c r="G2" s="19" t="s">
        <v>41</v>
      </c>
      <c r="H2" s="19" t="s">
        <v>42</v>
      </c>
    </row>
    <row r="3" spans="1:8" ht="220.5">
      <c r="A3" s="29" t="s">
        <v>194</v>
      </c>
      <c r="B3" s="29" t="s">
        <v>195</v>
      </c>
      <c r="C3" s="32" t="s">
        <v>125</v>
      </c>
      <c r="D3" s="29" t="s">
        <v>143</v>
      </c>
      <c r="E3" s="38" t="s">
        <v>196</v>
      </c>
      <c r="F3" s="38" t="s">
        <v>197</v>
      </c>
      <c r="G3" s="39" t="s">
        <v>77</v>
      </c>
      <c r="H3" s="38" t="s">
        <v>198</v>
      </c>
    </row>
    <row r="4" spans="1:8" ht="99" customHeight="1">
      <c r="A4" s="29" t="s">
        <v>194</v>
      </c>
      <c r="B4" s="29" t="s">
        <v>195</v>
      </c>
      <c r="C4" s="33" t="s">
        <v>199</v>
      </c>
      <c r="D4" s="67" t="s">
        <v>143</v>
      </c>
      <c r="E4" s="21" t="s">
        <v>200</v>
      </c>
      <c r="F4" s="28" t="s">
        <v>197</v>
      </c>
      <c r="G4" s="16" t="s">
        <v>201</v>
      </c>
      <c r="H4" s="21" t="s">
        <v>198</v>
      </c>
    </row>
    <row r="5" spans="1:8" ht="96" customHeight="1">
      <c r="A5" s="29" t="s">
        <v>194</v>
      </c>
      <c r="B5" s="29" t="s">
        <v>195</v>
      </c>
      <c r="C5" s="33" t="s">
        <v>202</v>
      </c>
      <c r="D5" s="67" t="s">
        <v>143</v>
      </c>
      <c r="E5" s="21" t="s">
        <v>200</v>
      </c>
      <c r="F5" s="28" t="s">
        <v>197</v>
      </c>
      <c r="G5" s="16" t="s">
        <v>203</v>
      </c>
      <c r="H5" s="21" t="s">
        <v>198</v>
      </c>
    </row>
    <row r="6" spans="1:8" ht="95.25" customHeight="1">
      <c r="A6" s="29" t="s">
        <v>194</v>
      </c>
      <c r="B6" s="29" t="s">
        <v>195</v>
      </c>
      <c r="C6" s="34" t="s">
        <v>204</v>
      </c>
      <c r="D6" s="67" t="s">
        <v>143</v>
      </c>
      <c r="E6" s="21" t="s">
        <v>200</v>
      </c>
      <c r="F6" s="73" t="s">
        <v>197</v>
      </c>
      <c r="G6" s="37" t="s">
        <v>205</v>
      </c>
      <c r="H6" s="40" t="s">
        <v>198</v>
      </c>
    </row>
    <row r="7" spans="1:8" ht="220.5">
      <c r="A7" s="29" t="s">
        <v>194</v>
      </c>
      <c r="B7" s="29" t="s">
        <v>195</v>
      </c>
      <c r="C7" s="32" t="s">
        <v>206</v>
      </c>
      <c r="D7" s="67" t="s">
        <v>143</v>
      </c>
      <c r="E7" s="21" t="s">
        <v>207</v>
      </c>
      <c r="F7" s="68" t="s">
        <v>197</v>
      </c>
      <c r="G7" s="36" t="s">
        <v>77</v>
      </c>
      <c r="H7" s="29" t="s">
        <v>198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5"/>
  <sheetViews>
    <sheetView topLeftCell="A4" workbookViewId="0">
      <selection activeCell="K7" sqref="K7"/>
    </sheetView>
  </sheetViews>
  <sheetFormatPr defaultRowHeight="12.75"/>
  <cols>
    <col min="1" max="1" width="28.5703125" customWidth="1"/>
    <col min="2" max="2" width="17.7109375" customWidth="1"/>
    <col min="3" max="3" width="22.5703125" customWidth="1"/>
    <col min="4" max="4" width="33" customWidth="1"/>
    <col min="5" max="5" width="17.5703125" customWidth="1"/>
    <col min="6" max="6" width="27.42578125" customWidth="1"/>
    <col min="7" max="7" width="17" customWidth="1"/>
    <col min="8" max="8" width="32.85546875" customWidth="1"/>
  </cols>
  <sheetData>
    <row r="1" spans="1:8" ht="29.65" customHeight="1">
      <c r="A1" s="102" t="s">
        <v>208</v>
      </c>
      <c r="B1" s="103"/>
      <c r="C1" s="103"/>
      <c r="D1" s="103"/>
      <c r="E1" s="103"/>
      <c r="F1" s="103"/>
      <c r="G1" s="103"/>
      <c r="H1" s="103"/>
    </row>
    <row r="2" spans="1:8" ht="31.5">
      <c r="A2" s="16" t="s">
        <v>35</v>
      </c>
      <c r="B2" s="16" t="s">
        <v>36</v>
      </c>
      <c r="C2" s="16" t="s">
        <v>37</v>
      </c>
      <c r="D2" s="16" t="s">
        <v>38</v>
      </c>
      <c r="E2" s="16" t="s">
        <v>39</v>
      </c>
      <c r="F2" s="24" t="s">
        <v>40</v>
      </c>
      <c r="G2" s="25" t="s">
        <v>41</v>
      </c>
      <c r="H2" s="26" t="s">
        <v>42</v>
      </c>
    </row>
    <row r="3" spans="1:8" ht="99.75" customHeight="1">
      <c r="A3" s="27" t="s">
        <v>209</v>
      </c>
      <c r="B3" s="28" t="s">
        <v>210</v>
      </c>
      <c r="C3" s="21" t="s">
        <v>211</v>
      </c>
      <c r="D3" s="21" t="s">
        <v>143</v>
      </c>
      <c r="E3" s="21">
        <v>1</v>
      </c>
      <c r="F3" s="21" t="s">
        <v>212</v>
      </c>
      <c r="G3" s="23" t="s">
        <v>213</v>
      </c>
      <c r="H3" s="29" t="s">
        <v>214</v>
      </c>
    </row>
    <row r="4" spans="1:8" ht="93.75" customHeight="1">
      <c r="A4" s="27" t="s">
        <v>209</v>
      </c>
      <c r="B4" s="28" t="s">
        <v>210</v>
      </c>
      <c r="C4" s="30" t="s">
        <v>111</v>
      </c>
      <c r="D4" s="21" t="s">
        <v>143</v>
      </c>
      <c r="E4" s="21">
        <v>1</v>
      </c>
      <c r="F4" s="21" t="s">
        <v>212</v>
      </c>
      <c r="G4" s="23" t="s">
        <v>213</v>
      </c>
      <c r="H4" s="29" t="s">
        <v>214</v>
      </c>
    </row>
    <row r="5" spans="1:8" ht="96.75" customHeight="1">
      <c r="A5" s="27" t="s">
        <v>209</v>
      </c>
      <c r="B5" s="28" t="s">
        <v>210</v>
      </c>
      <c r="C5" s="21" t="s">
        <v>102</v>
      </c>
      <c r="D5" s="21" t="s">
        <v>143</v>
      </c>
      <c r="E5" s="21">
        <v>2</v>
      </c>
      <c r="F5" s="21" t="s">
        <v>212</v>
      </c>
      <c r="G5" s="23" t="s">
        <v>213</v>
      </c>
      <c r="H5" s="29" t="s">
        <v>214</v>
      </c>
    </row>
    <row r="6" spans="1:8" ht="99" customHeight="1">
      <c r="A6" s="27" t="s">
        <v>209</v>
      </c>
      <c r="B6" s="28" t="s">
        <v>210</v>
      </c>
      <c r="C6" s="21" t="s">
        <v>27</v>
      </c>
      <c r="D6" s="21" t="s">
        <v>147</v>
      </c>
      <c r="E6" s="21">
        <v>1</v>
      </c>
      <c r="F6" s="21" t="s">
        <v>148</v>
      </c>
      <c r="G6" s="23" t="s">
        <v>215</v>
      </c>
      <c r="H6" s="29" t="s">
        <v>214</v>
      </c>
    </row>
    <row r="7" spans="1:8" ht="109.5" customHeight="1">
      <c r="A7" s="21" t="s">
        <v>209</v>
      </c>
      <c r="B7" s="28" t="s">
        <v>210</v>
      </c>
      <c r="C7" s="21" t="s">
        <v>216</v>
      </c>
      <c r="D7" s="21" t="s">
        <v>147</v>
      </c>
      <c r="E7" s="21">
        <v>1</v>
      </c>
      <c r="F7" s="21" t="s">
        <v>148</v>
      </c>
      <c r="G7" s="31" t="s">
        <v>215</v>
      </c>
      <c r="H7" s="29" t="s">
        <v>214</v>
      </c>
    </row>
    <row r="8" spans="1:8" s="10" customFormat="1" ht="105" customHeight="1">
      <c r="A8" s="27" t="s">
        <v>209</v>
      </c>
      <c r="B8" s="28" t="s">
        <v>210</v>
      </c>
      <c r="C8" s="21" t="s">
        <v>29</v>
      </c>
      <c r="D8" s="21" t="s">
        <v>147</v>
      </c>
      <c r="E8" s="21">
        <v>1</v>
      </c>
      <c r="F8" s="21" t="s">
        <v>148</v>
      </c>
      <c r="G8" s="23" t="s">
        <v>215</v>
      </c>
      <c r="H8" s="29" t="s">
        <v>214</v>
      </c>
    </row>
    <row r="9" spans="1:8" s="10" customFormat="1">
      <c r="D9" s="1"/>
    </row>
    <row r="10" spans="1:8" s="10" customFormat="1">
      <c r="D10" s="1"/>
    </row>
    <row r="11" spans="1:8" s="10" customFormat="1">
      <c r="D11" s="1"/>
    </row>
    <row r="12" spans="1:8" s="10" customFormat="1">
      <c r="A12" s="11"/>
      <c r="D12" s="1"/>
    </row>
    <row r="13" spans="1:8" s="10" customFormat="1">
      <c r="D13" s="1"/>
    </row>
    <row r="14" spans="1:8" s="10" customFormat="1">
      <c r="A14" s="3"/>
      <c r="D14" s="1"/>
    </row>
    <row r="15" spans="1:8" s="10" customFormat="1">
      <c r="D15" s="1"/>
    </row>
    <row r="16" spans="1:8" s="10" customFormat="1">
      <c r="D16" s="1"/>
    </row>
    <row r="17" spans="4:4" s="10" customFormat="1">
      <c r="D17" s="1"/>
    </row>
    <row r="18" spans="4:4" s="10" customFormat="1">
      <c r="D18" s="1"/>
    </row>
    <row r="19" spans="4:4" s="10" customFormat="1">
      <c r="D19" s="1"/>
    </row>
    <row r="20" spans="4:4" s="10" customFormat="1">
      <c r="D20" s="1"/>
    </row>
    <row r="21" spans="4:4">
      <c r="D21" s="1"/>
    </row>
    <row r="22" spans="4:4">
      <c r="D22" s="1"/>
    </row>
    <row r="23" spans="4:4">
      <c r="D23" s="1"/>
    </row>
    <row r="24" spans="4:4">
      <c r="D24" s="1"/>
    </row>
    <row r="25" spans="4:4">
      <c r="D25" s="1"/>
    </row>
    <row r="26" spans="4:4">
      <c r="D26" s="1"/>
    </row>
    <row r="27" spans="4:4">
      <c r="D27" s="1"/>
    </row>
    <row r="28" spans="4:4">
      <c r="D28" s="1"/>
    </row>
    <row r="29" spans="4:4">
      <c r="D29" s="1"/>
    </row>
    <row r="30" spans="4:4">
      <c r="D30" s="1"/>
    </row>
    <row r="31" spans="4:4">
      <c r="D31" s="1"/>
    </row>
    <row r="32" spans="4:4">
      <c r="D32" s="1"/>
    </row>
    <row r="33" spans="4:4">
      <c r="D33" s="1"/>
    </row>
    <row r="34" spans="4:4">
      <c r="D34" s="1"/>
    </row>
    <row r="35" spans="4:4">
      <c r="D35" s="1"/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>
      <selection activeCell="O6" sqref="O6"/>
    </sheetView>
  </sheetViews>
  <sheetFormatPr defaultRowHeight="12.75"/>
  <cols>
    <col min="1" max="1" width="20.7109375" customWidth="1"/>
    <col min="2" max="2" width="19.28515625" customWidth="1"/>
    <col min="3" max="3" width="22.42578125" customWidth="1"/>
    <col min="4" max="4" width="28.85546875" customWidth="1"/>
    <col min="5" max="5" width="14.5703125" customWidth="1"/>
    <col min="6" max="6" width="18.5703125" customWidth="1"/>
    <col min="7" max="7" width="17.42578125" customWidth="1"/>
    <col min="8" max="8" width="26.140625" customWidth="1"/>
  </cols>
  <sheetData>
    <row r="1" spans="1:8" ht="19.5" customHeight="1">
      <c r="A1" s="105" t="s">
        <v>217</v>
      </c>
      <c r="B1" s="106"/>
      <c r="C1" s="106"/>
      <c r="D1" s="106"/>
      <c r="E1" s="106"/>
      <c r="F1" s="106"/>
      <c r="G1" s="106"/>
      <c r="H1" s="106"/>
    </row>
    <row r="2" spans="1:8" ht="31.5">
      <c r="A2" s="16" t="s">
        <v>35</v>
      </c>
      <c r="B2" s="16" t="s">
        <v>36</v>
      </c>
      <c r="C2" s="19" t="s">
        <v>37</v>
      </c>
      <c r="D2" s="19" t="s">
        <v>38</v>
      </c>
      <c r="E2" s="19" t="s">
        <v>39</v>
      </c>
      <c r="F2" s="19" t="s">
        <v>40</v>
      </c>
      <c r="G2" s="19" t="s">
        <v>41</v>
      </c>
      <c r="H2" s="16" t="s">
        <v>42</v>
      </c>
    </row>
    <row r="3" spans="1:8" ht="63">
      <c r="A3" s="16" t="s">
        <v>218</v>
      </c>
      <c r="B3" s="16" t="s">
        <v>219</v>
      </c>
      <c r="C3" s="20" t="s">
        <v>73</v>
      </c>
      <c r="D3" s="20" t="s">
        <v>220</v>
      </c>
      <c r="E3" s="20" t="s">
        <v>221</v>
      </c>
      <c r="F3" s="20" t="s">
        <v>222</v>
      </c>
      <c r="G3" s="21" t="s">
        <v>223</v>
      </c>
      <c r="H3" s="21" t="s">
        <v>232</v>
      </c>
    </row>
    <row r="4" spans="1:8" ht="63">
      <c r="A4" s="16" t="s">
        <v>218</v>
      </c>
      <c r="B4" s="16" t="s">
        <v>219</v>
      </c>
      <c r="C4" s="20" t="s">
        <v>206</v>
      </c>
      <c r="D4" s="20" t="s">
        <v>220</v>
      </c>
      <c r="E4" s="20" t="s">
        <v>221</v>
      </c>
      <c r="F4" s="22" t="s">
        <v>222</v>
      </c>
      <c r="G4" s="23" t="s">
        <v>223</v>
      </c>
      <c r="H4" s="21" t="s">
        <v>233</v>
      </c>
    </row>
    <row r="5" spans="1:8" ht="57" customHeight="1">
      <c r="A5" s="16" t="s">
        <v>218</v>
      </c>
      <c r="B5" s="16" t="s">
        <v>219</v>
      </c>
      <c r="C5" s="20" t="s">
        <v>224</v>
      </c>
      <c r="D5" s="20" t="s">
        <v>220</v>
      </c>
      <c r="E5" s="20" t="s">
        <v>221</v>
      </c>
      <c r="F5" s="20" t="s">
        <v>225</v>
      </c>
      <c r="G5" s="21" t="s">
        <v>223</v>
      </c>
      <c r="H5" s="21" t="s">
        <v>233</v>
      </c>
    </row>
    <row r="6" spans="1:8" ht="121.5" customHeight="1">
      <c r="A6" s="16" t="s">
        <v>218</v>
      </c>
      <c r="B6" s="16" t="s">
        <v>219</v>
      </c>
      <c r="C6" s="20" t="s">
        <v>226</v>
      </c>
      <c r="D6" s="20" t="s">
        <v>220</v>
      </c>
      <c r="E6" s="20" t="s">
        <v>75</v>
      </c>
      <c r="F6" s="20" t="s">
        <v>227</v>
      </c>
      <c r="G6" s="21" t="s">
        <v>223</v>
      </c>
      <c r="H6" s="21" t="s">
        <v>233</v>
      </c>
    </row>
  </sheetData>
  <mergeCells count="1">
    <mergeCell ref="A1:H1"/>
  </mergeCells>
  <pageMargins left="0.70078740157480324" right="0.70078740157480324" top="0.75196850393700776" bottom="0.75196850393700776" header="0.3" footer="0.3"/>
  <pageSetup paperSize="9" orientation="landscape" useFirstPageNumber="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L36" sqref="L36"/>
    </sheetView>
  </sheetViews>
  <sheetFormatPr defaultRowHeight="12.75"/>
  <cols>
    <col min="1" max="1" width="20.140625" customWidth="1"/>
    <col min="2" max="2" width="24.140625" customWidth="1"/>
    <col min="3" max="3" width="14.140625" customWidth="1"/>
    <col min="4" max="4" width="16.85546875" customWidth="1"/>
    <col min="5" max="5" width="13.140625" customWidth="1"/>
    <col min="6" max="6" width="17.7109375" customWidth="1"/>
    <col min="7" max="7" width="22" customWidth="1"/>
    <col min="8" max="8" width="27.42578125" customWidth="1"/>
  </cols>
  <sheetData>
    <row r="1" spans="1:8" ht="32.1" customHeight="1">
      <c r="A1" s="105" t="s">
        <v>228</v>
      </c>
      <c r="B1" s="106"/>
      <c r="C1" s="106"/>
      <c r="D1" s="106"/>
      <c r="E1" s="106"/>
      <c r="F1" s="106"/>
      <c r="G1" s="106"/>
      <c r="H1" s="106"/>
    </row>
    <row r="2" spans="1:8" ht="31.5">
      <c r="A2" s="16" t="s">
        <v>35</v>
      </c>
      <c r="B2" s="16" t="s">
        <v>36</v>
      </c>
      <c r="C2" s="16" t="s">
        <v>37</v>
      </c>
      <c r="D2" s="16" t="s">
        <v>38</v>
      </c>
      <c r="E2" s="16" t="s">
        <v>39</v>
      </c>
      <c r="F2" s="16" t="s">
        <v>40</v>
      </c>
      <c r="G2" s="16" t="s">
        <v>41</v>
      </c>
      <c r="H2" s="16" t="s">
        <v>42</v>
      </c>
    </row>
    <row r="3" spans="1:8" ht="47.25">
      <c r="A3" s="16" t="s">
        <v>229</v>
      </c>
      <c r="B3" s="16" t="s">
        <v>230</v>
      </c>
      <c r="C3" s="17" t="s">
        <v>67</v>
      </c>
      <c r="D3" s="18" t="s">
        <v>68</v>
      </c>
      <c r="E3" s="17" t="s">
        <v>68</v>
      </c>
      <c r="F3" s="16" t="s">
        <v>68</v>
      </c>
      <c r="G3" s="17" t="s">
        <v>68</v>
      </c>
      <c r="H3" s="16" t="s">
        <v>231</v>
      </c>
    </row>
    <row r="4" spans="1:8" ht="15">
      <c r="A4" s="12"/>
      <c r="B4" s="12"/>
      <c r="C4" s="12"/>
      <c r="D4" s="12"/>
      <c r="E4" s="13"/>
      <c r="F4" s="13"/>
      <c r="G4" s="13"/>
      <c r="H4" s="14"/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H37" sqref="H37"/>
    </sheetView>
  </sheetViews>
  <sheetFormatPr defaultRowHeight="12.75"/>
  <cols>
    <col min="1" max="1" width="18.140625" customWidth="1"/>
    <col min="2" max="2" width="22.140625" customWidth="1"/>
    <col min="3" max="3" width="22.42578125" customWidth="1"/>
    <col min="4" max="4" width="14.28515625" customWidth="1"/>
    <col min="5" max="5" width="12.28515625" customWidth="1"/>
    <col min="6" max="6" width="15.140625" customWidth="1"/>
    <col min="7" max="7" width="19.28515625" customWidth="1"/>
    <col min="8" max="8" width="28.7109375" customWidth="1"/>
  </cols>
  <sheetData>
    <row r="1" spans="1:14" ht="32.65" customHeight="1">
      <c r="A1" s="105" t="s">
        <v>165</v>
      </c>
      <c r="B1" s="110"/>
      <c r="C1" s="110"/>
      <c r="D1" s="110"/>
      <c r="E1" s="110"/>
      <c r="F1" s="110"/>
      <c r="G1" s="110"/>
      <c r="H1" s="110"/>
      <c r="I1" s="1"/>
      <c r="J1" s="1"/>
      <c r="K1" s="1"/>
      <c r="L1" s="1"/>
      <c r="M1" s="1"/>
      <c r="N1" s="1"/>
    </row>
    <row r="2" spans="1:14" ht="31.5">
      <c r="A2" s="45" t="s">
        <v>35</v>
      </c>
      <c r="B2" s="45" t="s">
        <v>36</v>
      </c>
      <c r="C2" s="45" t="s">
        <v>37</v>
      </c>
      <c r="D2" s="45" t="s">
        <v>38</v>
      </c>
      <c r="E2" s="45" t="s">
        <v>39</v>
      </c>
      <c r="F2" s="45" t="s">
        <v>40</v>
      </c>
      <c r="G2" s="45" t="s">
        <v>41</v>
      </c>
      <c r="H2" s="45" t="s">
        <v>42</v>
      </c>
      <c r="I2" s="1"/>
      <c r="J2" s="1"/>
      <c r="K2" s="1"/>
      <c r="L2" s="1"/>
      <c r="M2" s="1"/>
      <c r="N2" s="1"/>
    </row>
    <row r="3" spans="1:14" ht="59.65" customHeight="1">
      <c r="A3" s="46" t="s">
        <v>166</v>
      </c>
      <c r="B3" s="47" t="s">
        <v>167</v>
      </c>
      <c r="C3" s="48" t="s">
        <v>168</v>
      </c>
      <c r="D3" s="49" t="s">
        <v>68</v>
      </c>
      <c r="E3" s="48" t="s">
        <v>68</v>
      </c>
      <c r="F3" s="47" t="s">
        <v>68</v>
      </c>
      <c r="G3" s="48" t="s">
        <v>68</v>
      </c>
      <c r="H3" s="50" t="s">
        <v>236</v>
      </c>
      <c r="I3" s="1"/>
      <c r="J3" s="1"/>
      <c r="K3" s="1"/>
      <c r="L3" s="1"/>
      <c r="M3" s="1"/>
      <c r="N3" s="1"/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O5" sqref="O5"/>
    </sheetView>
  </sheetViews>
  <sheetFormatPr defaultRowHeight="12.75"/>
  <cols>
    <col min="1" max="1" width="15.28515625" customWidth="1"/>
    <col min="2" max="2" width="16" customWidth="1"/>
    <col min="3" max="3" width="18.5703125" customWidth="1"/>
    <col min="4" max="4" width="25.28515625" customWidth="1"/>
    <col min="5" max="5" width="12.85546875" customWidth="1"/>
    <col min="6" max="6" width="12.5703125" customWidth="1"/>
    <col min="7" max="7" width="11.42578125" customWidth="1"/>
    <col min="8" max="8" width="27.140625" customWidth="1"/>
  </cols>
  <sheetData>
    <row r="1" spans="1:8" ht="31.7" customHeight="1">
      <c r="A1" s="98" t="s">
        <v>34</v>
      </c>
      <c r="B1" s="99"/>
      <c r="C1" s="99"/>
      <c r="D1" s="99"/>
      <c r="E1" s="99"/>
      <c r="F1" s="99"/>
      <c r="G1" s="99"/>
      <c r="H1" s="99"/>
    </row>
    <row r="2" spans="1:8" ht="47.25">
      <c r="A2" s="71" t="s">
        <v>35</v>
      </c>
      <c r="B2" s="71" t="s">
        <v>36</v>
      </c>
      <c r="C2" s="71" t="s">
        <v>37</v>
      </c>
      <c r="D2" s="72" t="s">
        <v>38</v>
      </c>
      <c r="E2" s="71" t="s">
        <v>39</v>
      </c>
      <c r="F2" s="71" t="s">
        <v>40</v>
      </c>
      <c r="G2" s="71" t="s">
        <v>41</v>
      </c>
      <c r="H2" s="71" t="s">
        <v>42</v>
      </c>
    </row>
    <row r="3" spans="1:8" ht="90">
      <c r="A3" s="69" t="s">
        <v>43</v>
      </c>
      <c r="B3" s="70" t="s">
        <v>56</v>
      </c>
      <c r="C3" s="70" t="s">
        <v>44</v>
      </c>
      <c r="D3" s="70" t="s">
        <v>45</v>
      </c>
      <c r="E3" s="70">
        <v>1</v>
      </c>
      <c r="F3" s="70" t="s">
        <v>46</v>
      </c>
      <c r="G3" s="70" t="s">
        <v>47</v>
      </c>
      <c r="H3" s="70" t="s">
        <v>48</v>
      </c>
    </row>
    <row r="4" spans="1:8" ht="90">
      <c r="A4" s="69" t="s">
        <v>43</v>
      </c>
      <c r="B4" s="70" t="s">
        <v>56</v>
      </c>
      <c r="C4" s="70" t="s">
        <v>49</v>
      </c>
      <c r="D4" s="70" t="s">
        <v>45</v>
      </c>
      <c r="E4" s="70">
        <v>1</v>
      </c>
      <c r="F4" s="70" t="s">
        <v>46</v>
      </c>
      <c r="G4" s="70" t="s">
        <v>47</v>
      </c>
      <c r="H4" s="70" t="s">
        <v>50</v>
      </c>
    </row>
    <row r="5" spans="1:8" ht="90">
      <c r="A5" s="69" t="s">
        <v>43</v>
      </c>
      <c r="B5" s="70" t="s">
        <v>56</v>
      </c>
      <c r="C5" s="70" t="s">
        <v>51</v>
      </c>
      <c r="D5" s="70" t="s">
        <v>45</v>
      </c>
      <c r="E5" s="70">
        <v>1</v>
      </c>
      <c r="F5" s="70" t="s">
        <v>46</v>
      </c>
      <c r="G5" s="70" t="s">
        <v>47</v>
      </c>
      <c r="H5" s="70" t="s">
        <v>52</v>
      </c>
    </row>
    <row r="6" spans="1:8" ht="103.5" customHeight="1">
      <c r="A6" s="69" t="s">
        <v>43</v>
      </c>
      <c r="B6" s="70" t="s">
        <v>56</v>
      </c>
      <c r="C6" s="70" t="s">
        <v>53</v>
      </c>
      <c r="D6" s="70" t="s">
        <v>45</v>
      </c>
      <c r="E6" s="70">
        <v>1.5</v>
      </c>
      <c r="F6" s="70" t="s">
        <v>46</v>
      </c>
      <c r="G6" s="70" t="s">
        <v>54</v>
      </c>
      <c r="H6" s="70" t="s">
        <v>55</v>
      </c>
    </row>
    <row r="7" spans="1:8" ht="60">
      <c r="A7" s="69" t="s">
        <v>43</v>
      </c>
      <c r="B7" s="70" t="s">
        <v>56</v>
      </c>
      <c r="C7" s="70" t="s">
        <v>27</v>
      </c>
      <c r="D7" s="70" t="s">
        <v>57</v>
      </c>
      <c r="E7" s="70">
        <v>1</v>
      </c>
      <c r="F7" s="70" t="s">
        <v>58</v>
      </c>
      <c r="G7" s="70" t="s">
        <v>59</v>
      </c>
      <c r="H7" s="70" t="s">
        <v>60</v>
      </c>
    </row>
    <row r="8" spans="1:8" ht="74.25" customHeight="1">
      <c r="A8" s="69" t="s">
        <v>43</v>
      </c>
      <c r="B8" s="70" t="s">
        <v>56</v>
      </c>
      <c r="C8" s="70" t="s">
        <v>61</v>
      </c>
      <c r="D8" s="70" t="s">
        <v>57</v>
      </c>
      <c r="E8" s="70">
        <v>1</v>
      </c>
      <c r="F8" s="70" t="s">
        <v>62</v>
      </c>
      <c r="G8" s="70" t="s">
        <v>59</v>
      </c>
      <c r="H8" s="70" t="s">
        <v>63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G12" sqref="G12"/>
    </sheetView>
  </sheetViews>
  <sheetFormatPr defaultRowHeight="12.75"/>
  <cols>
    <col min="1" max="1" width="18.140625" customWidth="1"/>
    <col min="2" max="2" width="25" customWidth="1"/>
    <col min="3" max="3" width="16.42578125" customWidth="1"/>
    <col min="4" max="4" width="15.42578125" customWidth="1"/>
    <col min="8" max="8" width="18.42578125" customWidth="1"/>
  </cols>
  <sheetData>
    <row r="1" spans="1:8" ht="17.45" customHeight="1">
      <c r="A1" s="100" t="s">
        <v>64</v>
      </c>
      <c r="B1" s="101"/>
      <c r="C1" s="101"/>
      <c r="D1" s="101"/>
      <c r="E1" s="101"/>
      <c r="F1" s="101"/>
      <c r="G1" s="101"/>
      <c r="H1" s="101"/>
    </row>
    <row r="2" spans="1:8" ht="63">
      <c r="A2" s="16" t="s">
        <v>35</v>
      </c>
      <c r="B2" s="16" t="s">
        <v>36</v>
      </c>
      <c r="C2" s="16" t="s">
        <v>37</v>
      </c>
      <c r="D2" s="16" t="s">
        <v>38</v>
      </c>
      <c r="E2" s="16" t="s">
        <v>39</v>
      </c>
      <c r="F2" s="16" t="s">
        <v>40</v>
      </c>
      <c r="G2" s="16" t="s">
        <v>41</v>
      </c>
      <c r="H2" s="16" t="s">
        <v>42</v>
      </c>
    </row>
    <row r="3" spans="1:8" ht="63">
      <c r="A3" s="16" t="s">
        <v>65</v>
      </c>
      <c r="B3" s="16" t="s">
        <v>66</v>
      </c>
      <c r="C3" s="16" t="s">
        <v>67</v>
      </c>
      <c r="D3" s="16" t="s">
        <v>68</v>
      </c>
      <c r="E3" s="16" t="s">
        <v>68</v>
      </c>
      <c r="F3" s="16" t="s">
        <v>68</v>
      </c>
      <c r="G3" s="16" t="s">
        <v>68</v>
      </c>
      <c r="H3" s="16" t="s">
        <v>69</v>
      </c>
    </row>
    <row r="4" spans="1:8">
      <c r="A4" s="1"/>
      <c r="B4" s="1"/>
      <c r="C4" s="1"/>
      <c r="D4" s="1"/>
      <c r="E4" s="1"/>
      <c r="F4" s="1"/>
      <c r="G4" s="1"/>
      <c r="H4" s="1"/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opLeftCell="A4" workbookViewId="0">
      <selection activeCell="L3" sqref="L3"/>
    </sheetView>
  </sheetViews>
  <sheetFormatPr defaultRowHeight="12.75"/>
  <cols>
    <col min="1" max="1" width="16.140625" customWidth="1"/>
    <col min="2" max="3" width="15.42578125" customWidth="1"/>
    <col min="4" max="4" width="33.85546875" customWidth="1"/>
    <col min="5" max="6" width="15.42578125" customWidth="1"/>
    <col min="7" max="7" width="36.42578125" customWidth="1"/>
    <col min="8" max="8" width="20.5703125" customWidth="1"/>
  </cols>
  <sheetData>
    <row r="1" spans="1:8" ht="26.1" customHeight="1">
      <c r="A1" s="102" t="s">
        <v>70</v>
      </c>
      <c r="B1" s="103"/>
      <c r="C1" s="103"/>
      <c r="D1" s="103"/>
      <c r="E1" s="103"/>
      <c r="F1" s="103"/>
      <c r="G1" s="103"/>
      <c r="H1" s="103"/>
    </row>
    <row r="2" spans="1:8" ht="64.349999999999994" customHeight="1">
      <c r="A2" s="26" t="s">
        <v>35</v>
      </c>
      <c r="B2" s="26" t="s">
        <v>36</v>
      </c>
      <c r="C2" s="41" t="s">
        <v>37</v>
      </c>
      <c r="D2" s="41" t="s">
        <v>38</v>
      </c>
      <c r="E2" s="41" t="s">
        <v>39</v>
      </c>
      <c r="F2" s="41" t="s">
        <v>40</v>
      </c>
      <c r="G2" s="41" t="s">
        <v>41</v>
      </c>
      <c r="H2" s="26" t="s">
        <v>42</v>
      </c>
    </row>
    <row r="3" spans="1:8" ht="175.7" customHeight="1">
      <c r="A3" s="16" t="s">
        <v>71</v>
      </c>
      <c r="B3" s="24" t="s">
        <v>72</v>
      </c>
      <c r="C3" s="36" t="s">
        <v>73</v>
      </c>
      <c r="D3" s="41" t="s">
        <v>74</v>
      </c>
      <c r="E3" s="65" t="s">
        <v>75</v>
      </c>
      <c r="F3" s="20" t="s">
        <v>76</v>
      </c>
      <c r="G3" s="36" t="s">
        <v>77</v>
      </c>
      <c r="H3" s="28" t="s">
        <v>78</v>
      </c>
    </row>
    <row r="4" spans="1:8" ht="171.4" customHeight="1">
      <c r="A4" s="24" t="s">
        <v>71</v>
      </c>
      <c r="B4" s="24" t="s">
        <v>72</v>
      </c>
      <c r="C4" s="56" t="s">
        <v>79</v>
      </c>
      <c r="D4" s="41" t="s">
        <v>74</v>
      </c>
      <c r="E4" s="56" t="s">
        <v>75</v>
      </c>
      <c r="F4" s="20" t="s">
        <v>76</v>
      </c>
      <c r="G4" s="36" t="s">
        <v>77</v>
      </c>
      <c r="H4" s="62" t="s">
        <v>78</v>
      </c>
    </row>
    <row r="5" spans="1:8" ht="183" customHeight="1">
      <c r="A5" s="58" t="s">
        <v>71</v>
      </c>
      <c r="B5" s="57" t="s">
        <v>72</v>
      </c>
      <c r="C5" s="36" t="s">
        <v>80</v>
      </c>
      <c r="D5" s="56" t="s">
        <v>74</v>
      </c>
      <c r="E5" s="65" t="s">
        <v>75</v>
      </c>
      <c r="F5" s="20" t="s">
        <v>76</v>
      </c>
      <c r="G5" s="36" t="s">
        <v>77</v>
      </c>
      <c r="H5" s="68" t="s">
        <v>78</v>
      </c>
    </row>
  </sheetData>
  <mergeCells count="1">
    <mergeCell ref="A1:H1"/>
  </mergeCells>
  <pageMargins left="0.70078740157480324" right="0.70078740157480324" top="0.75196850393700776" bottom="0.75196850393700776" header="0.3" footer="0.3"/>
  <pageSetup paperSize="9" scale="73" orientation="landscape" useFirstPageNumber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Q4" sqref="Q4"/>
    </sheetView>
  </sheetViews>
  <sheetFormatPr defaultRowHeight="12.75"/>
  <cols>
    <col min="1" max="1" width="19.85546875" customWidth="1"/>
    <col min="2" max="2" width="19.140625" customWidth="1"/>
    <col min="3" max="3" width="20.42578125" customWidth="1"/>
    <col min="4" max="4" width="24.140625" customWidth="1"/>
    <col min="5" max="5" width="14.28515625" customWidth="1"/>
    <col min="6" max="6" width="16.42578125" customWidth="1"/>
    <col min="7" max="7" width="41.85546875" customWidth="1"/>
    <col min="8" max="8" width="21.28515625" customWidth="1"/>
  </cols>
  <sheetData>
    <row r="1" spans="1:8" ht="23.65" customHeight="1">
      <c r="A1" s="100" t="s">
        <v>81</v>
      </c>
      <c r="B1" s="104"/>
      <c r="C1" s="104"/>
      <c r="D1" s="104"/>
      <c r="E1" s="104"/>
      <c r="F1" s="104"/>
      <c r="G1" s="104"/>
      <c r="H1" s="104"/>
    </row>
    <row r="2" spans="1:8" ht="31.5">
      <c r="A2" s="16" t="s">
        <v>35</v>
      </c>
      <c r="B2" s="16" t="s">
        <v>36</v>
      </c>
      <c r="C2" s="16" t="s">
        <v>37</v>
      </c>
      <c r="D2" s="16" t="s">
        <v>38</v>
      </c>
      <c r="E2" s="16" t="s">
        <v>39</v>
      </c>
      <c r="F2" s="16" t="s">
        <v>40</v>
      </c>
      <c r="G2" s="16" t="s">
        <v>41</v>
      </c>
      <c r="H2" s="16" t="s">
        <v>42</v>
      </c>
    </row>
    <row r="3" spans="1:8" ht="126.75" customHeight="1">
      <c r="A3" s="35" t="s">
        <v>82</v>
      </c>
      <c r="B3" s="35" t="s">
        <v>83</v>
      </c>
      <c r="C3" s="35" t="s">
        <v>84</v>
      </c>
      <c r="D3" s="35" t="s">
        <v>85</v>
      </c>
      <c r="E3" s="35" t="s">
        <v>86</v>
      </c>
      <c r="F3" s="35" t="s">
        <v>87</v>
      </c>
      <c r="G3" s="35" t="s">
        <v>88</v>
      </c>
      <c r="H3" s="35" t="s">
        <v>89</v>
      </c>
    </row>
    <row r="4" spans="1:8" ht="128.25" customHeight="1">
      <c r="A4" s="35" t="s">
        <v>82</v>
      </c>
      <c r="B4" s="35" t="s">
        <v>83</v>
      </c>
      <c r="C4" s="35" t="s">
        <v>90</v>
      </c>
      <c r="D4" s="35" t="s">
        <v>85</v>
      </c>
      <c r="E4" s="35" t="s">
        <v>86</v>
      </c>
      <c r="F4" s="35" t="s">
        <v>87</v>
      </c>
      <c r="G4" s="35" t="s">
        <v>88</v>
      </c>
      <c r="H4" s="35" t="s">
        <v>89</v>
      </c>
    </row>
    <row r="5" spans="1:8" ht="128.25" customHeight="1">
      <c r="A5" s="35" t="s">
        <v>82</v>
      </c>
      <c r="B5" s="35" t="s">
        <v>83</v>
      </c>
      <c r="C5" s="35" t="s">
        <v>91</v>
      </c>
      <c r="D5" s="35" t="s">
        <v>85</v>
      </c>
      <c r="E5" s="35" t="s">
        <v>86</v>
      </c>
      <c r="F5" s="35" t="s">
        <v>87</v>
      </c>
      <c r="G5" s="35" t="s">
        <v>88</v>
      </c>
      <c r="H5" s="35" t="s">
        <v>89</v>
      </c>
    </row>
    <row r="6" spans="1:8" ht="133.5" customHeight="1">
      <c r="A6" s="35" t="s">
        <v>82</v>
      </c>
      <c r="B6" s="35" t="s">
        <v>83</v>
      </c>
      <c r="C6" s="35" t="s">
        <v>92</v>
      </c>
      <c r="D6" s="35" t="s">
        <v>85</v>
      </c>
      <c r="E6" s="35" t="s">
        <v>93</v>
      </c>
      <c r="F6" s="35" t="s">
        <v>87</v>
      </c>
      <c r="G6" s="35" t="s">
        <v>88</v>
      </c>
      <c r="H6" s="35" t="s">
        <v>94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H13" sqref="H13"/>
    </sheetView>
  </sheetViews>
  <sheetFormatPr defaultRowHeight="12.75"/>
  <cols>
    <col min="1" max="1" width="20.42578125" customWidth="1"/>
    <col min="2" max="2" width="22.28515625" customWidth="1"/>
    <col min="3" max="3" width="21.5703125" customWidth="1"/>
    <col min="4" max="4" width="20.42578125" customWidth="1"/>
    <col min="5" max="5" width="15.5703125" customWidth="1"/>
    <col min="6" max="6" width="15.42578125" customWidth="1"/>
    <col min="7" max="7" width="13" customWidth="1"/>
    <col min="8" max="8" width="30.85546875" customWidth="1"/>
  </cols>
  <sheetData>
    <row r="1" spans="1:8" ht="26.1" customHeight="1">
      <c r="A1" s="102" t="s">
        <v>95</v>
      </c>
      <c r="B1" s="103"/>
      <c r="C1" s="103"/>
      <c r="D1" s="103"/>
      <c r="E1" s="103"/>
      <c r="F1" s="103"/>
      <c r="G1" s="103"/>
      <c r="H1" s="103"/>
    </row>
    <row r="2" spans="1:8" ht="47.25">
      <c r="A2" s="24" t="s">
        <v>35</v>
      </c>
      <c r="B2" s="24" t="s">
        <v>36</v>
      </c>
      <c r="C2" s="24" t="s">
        <v>37</v>
      </c>
      <c r="D2" s="24" t="s">
        <v>38</v>
      </c>
      <c r="E2" s="24" t="s">
        <v>39</v>
      </c>
      <c r="F2" s="24" t="s">
        <v>40</v>
      </c>
      <c r="G2" s="24" t="s">
        <v>41</v>
      </c>
      <c r="H2" s="24" t="s">
        <v>42</v>
      </c>
    </row>
    <row r="3" spans="1:8" s="2" customFormat="1" ht="47.25">
      <c r="A3" s="41" t="s">
        <v>96</v>
      </c>
      <c r="B3" s="41" t="s">
        <v>97</v>
      </c>
      <c r="C3" s="26" t="s">
        <v>98</v>
      </c>
      <c r="D3" s="26" t="s">
        <v>99</v>
      </c>
      <c r="E3" s="61">
        <v>0.5</v>
      </c>
      <c r="F3" s="61" t="s">
        <v>100</v>
      </c>
      <c r="G3" s="61">
        <v>14432</v>
      </c>
      <c r="H3" s="26" t="s">
        <v>101</v>
      </c>
    </row>
    <row r="4" spans="1:8" ht="47.25">
      <c r="A4" s="41" t="s">
        <v>96</v>
      </c>
      <c r="B4" s="41" t="s">
        <v>97</v>
      </c>
      <c r="C4" s="62" t="s">
        <v>102</v>
      </c>
      <c r="D4" s="63" t="s">
        <v>103</v>
      </c>
      <c r="E4" s="63" t="s">
        <v>104</v>
      </c>
      <c r="F4" s="63" t="s">
        <v>105</v>
      </c>
      <c r="G4" s="64">
        <v>30000</v>
      </c>
      <c r="H4" s="26" t="s">
        <v>101</v>
      </c>
    </row>
    <row r="5" spans="1:8" ht="62.65" customHeight="1">
      <c r="A5" s="41" t="s">
        <v>96</v>
      </c>
      <c r="B5" s="41" t="s">
        <v>97</v>
      </c>
      <c r="C5" s="65" t="s">
        <v>106</v>
      </c>
      <c r="D5" s="63" t="s">
        <v>103</v>
      </c>
      <c r="E5" s="63" t="s">
        <v>104</v>
      </c>
      <c r="F5" s="63" t="s">
        <v>105</v>
      </c>
      <c r="G5" s="66">
        <v>30000</v>
      </c>
      <c r="H5" s="41" t="s">
        <v>101</v>
      </c>
    </row>
    <row r="6" spans="1:8" ht="47.25">
      <c r="A6" s="41" t="s">
        <v>96</v>
      </c>
      <c r="B6" s="41" t="s">
        <v>97</v>
      </c>
      <c r="C6" s="65" t="s">
        <v>107</v>
      </c>
      <c r="D6" s="67" t="s">
        <v>103</v>
      </c>
      <c r="E6" s="29" t="s">
        <v>104</v>
      </c>
      <c r="F6" s="68" t="s">
        <v>105</v>
      </c>
      <c r="G6" s="29">
        <v>30000</v>
      </c>
      <c r="H6" s="41" t="s">
        <v>101</v>
      </c>
    </row>
    <row r="14" spans="1:8">
      <c r="H14" s="3"/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G10" sqref="G10"/>
    </sheetView>
  </sheetViews>
  <sheetFormatPr defaultRowHeight="12.75"/>
  <cols>
    <col min="1" max="1" width="15.85546875" customWidth="1"/>
    <col min="2" max="2" width="27.28515625" customWidth="1"/>
    <col min="3" max="3" width="15.85546875" customWidth="1"/>
    <col min="4" max="4" width="18.7109375" customWidth="1"/>
    <col min="5" max="5" width="16.85546875" customWidth="1"/>
    <col min="6" max="6" width="21.140625" customWidth="1"/>
    <col min="7" max="7" width="26.140625" customWidth="1"/>
    <col min="8" max="8" width="27.5703125" customWidth="1"/>
  </cols>
  <sheetData>
    <row r="1" spans="1:8" ht="23.65" customHeight="1">
      <c r="A1" s="105" t="s">
        <v>108</v>
      </c>
      <c r="B1" s="106"/>
      <c r="C1" s="106"/>
      <c r="D1" s="106"/>
      <c r="E1" s="106"/>
      <c r="F1" s="106"/>
      <c r="G1" s="106"/>
      <c r="H1" s="106"/>
    </row>
    <row r="2" spans="1:8" ht="45" customHeight="1">
      <c r="A2" s="24" t="s">
        <v>35</v>
      </c>
      <c r="B2" s="24" t="s">
        <v>36</v>
      </c>
      <c r="C2" s="24" t="s">
        <v>37</v>
      </c>
      <c r="D2" s="24" t="s">
        <v>38</v>
      </c>
      <c r="E2" s="24" t="s">
        <v>39</v>
      </c>
      <c r="F2" s="24" t="s">
        <v>40</v>
      </c>
      <c r="G2" s="19" t="s">
        <v>41</v>
      </c>
      <c r="H2" s="24" t="s">
        <v>42</v>
      </c>
    </row>
    <row r="3" spans="1:8" ht="108.4" customHeight="1">
      <c r="A3" s="21" t="s">
        <v>109</v>
      </c>
      <c r="B3" s="28" t="s">
        <v>110</v>
      </c>
      <c r="C3" s="28" t="s">
        <v>111</v>
      </c>
      <c r="D3" s="28" t="s">
        <v>103</v>
      </c>
      <c r="E3" s="28" t="s">
        <v>112</v>
      </c>
      <c r="F3" s="28" t="s">
        <v>105</v>
      </c>
      <c r="G3" s="28" t="s">
        <v>113</v>
      </c>
      <c r="H3" s="28" t="s">
        <v>114</v>
      </c>
    </row>
    <row r="4" spans="1:8" ht="108.4" customHeight="1">
      <c r="A4" s="21" t="s">
        <v>109</v>
      </c>
      <c r="B4" s="28" t="s">
        <v>110</v>
      </c>
      <c r="C4" s="28" t="s">
        <v>115</v>
      </c>
      <c r="D4" s="28" t="s">
        <v>103</v>
      </c>
      <c r="E4" s="28" t="s">
        <v>112</v>
      </c>
      <c r="F4" s="28" t="s">
        <v>105</v>
      </c>
      <c r="G4" s="28" t="s">
        <v>113</v>
      </c>
      <c r="H4" s="28" t="s">
        <v>116</v>
      </c>
    </row>
    <row r="5" spans="1:8" ht="77.099999999999994" customHeight="1">
      <c r="A5" s="21" t="s">
        <v>109</v>
      </c>
      <c r="B5" s="28" t="s">
        <v>110</v>
      </c>
      <c r="C5" s="44" t="s">
        <v>117</v>
      </c>
      <c r="D5" s="41" t="s">
        <v>118</v>
      </c>
      <c r="E5" s="41" t="s">
        <v>119</v>
      </c>
      <c r="F5" s="41" t="s">
        <v>120</v>
      </c>
      <c r="G5" s="28" t="s">
        <v>121</v>
      </c>
      <c r="H5" s="28" t="s">
        <v>116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"/>
  <sheetViews>
    <sheetView topLeftCell="A4" workbookViewId="0">
      <selection activeCell="C8" sqref="C8"/>
    </sheetView>
  </sheetViews>
  <sheetFormatPr defaultRowHeight="12.75"/>
  <cols>
    <col min="1" max="1" width="16.140625" customWidth="1"/>
    <col min="2" max="2" width="14" customWidth="1"/>
    <col min="3" max="3" width="19.28515625" customWidth="1"/>
    <col min="4" max="4" width="21.5703125" customWidth="1"/>
    <col min="5" max="5" width="17.85546875" customWidth="1"/>
    <col min="6" max="6" width="20" customWidth="1"/>
    <col min="7" max="7" width="32.140625" customWidth="1"/>
    <col min="8" max="8" width="27.140625" customWidth="1"/>
  </cols>
  <sheetData>
    <row r="1" spans="1:8" ht="26.1" customHeight="1">
      <c r="A1" s="100" t="s">
        <v>122</v>
      </c>
      <c r="B1" s="100"/>
      <c r="C1" s="100"/>
      <c r="D1" s="100"/>
      <c r="E1" s="100"/>
      <c r="F1" s="100"/>
      <c r="G1" s="100"/>
      <c r="H1" s="100"/>
    </row>
    <row r="2" spans="1:8" ht="31.5">
      <c r="A2" s="16" t="s">
        <v>35</v>
      </c>
      <c r="B2" s="16" t="s">
        <v>36</v>
      </c>
      <c r="C2" s="16" t="s">
        <v>37</v>
      </c>
      <c r="D2" s="24" t="s">
        <v>38</v>
      </c>
      <c r="E2" s="24" t="s">
        <v>39</v>
      </c>
      <c r="F2" s="24" t="s">
        <v>40</v>
      </c>
      <c r="G2" s="24" t="s">
        <v>41</v>
      </c>
      <c r="H2" s="16" t="s">
        <v>42</v>
      </c>
    </row>
    <row r="3" spans="1:8" ht="228.75" customHeight="1">
      <c r="A3" s="16" t="s">
        <v>123</v>
      </c>
      <c r="B3" s="16" t="s">
        <v>124</v>
      </c>
      <c r="C3" s="25" t="s">
        <v>125</v>
      </c>
      <c r="D3" s="21" t="s">
        <v>103</v>
      </c>
      <c r="E3" s="21" t="s">
        <v>126</v>
      </c>
      <c r="F3" s="21" t="s">
        <v>105</v>
      </c>
      <c r="G3" s="41" t="s">
        <v>77</v>
      </c>
      <c r="H3" s="60" t="s">
        <v>127</v>
      </c>
    </row>
    <row r="4" spans="1:8" ht="220.5">
      <c r="A4" s="16" t="s">
        <v>123</v>
      </c>
      <c r="B4" s="16" t="s">
        <v>124</v>
      </c>
      <c r="C4" s="25" t="s">
        <v>128</v>
      </c>
      <c r="D4" s="21" t="s">
        <v>103</v>
      </c>
      <c r="E4" s="30" t="s">
        <v>129</v>
      </c>
      <c r="F4" s="21" t="s">
        <v>105</v>
      </c>
      <c r="G4" s="41" t="s">
        <v>77</v>
      </c>
      <c r="H4" s="60" t="s">
        <v>127</v>
      </c>
    </row>
    <row r="5" spans="1:8" ht="246" customHeight="1">
      <c r="A5" s="16" t="s">
        <v>123</v>
      </c>
      <c r="B5" s="16" t="s">
        <v>124</v>
      </c>
      <c r="C5" s="25" t="s">
        <v>130</v>
      </c>
      <c r="D5" s="21" t="s">
        <v>103</v>
      </c>
      <c r="E5" s="21" t="s">
        <v>129</v>
      </c>
      <c r="F5" s="21" t="s">
        <v>105</v>
      </c>
      <c r="G5" s="41" t="s">
        <v>77</v>
      </c>
      <c r="H5" s="60" t="s">
        <v>127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H10" sqref="H10"/>
    </sheetView>
  </sheetViews>
  <sheetFormatPr defaultRowHeight="12.75"/>
  <cols>
    <col min="1" max="1" width="25.85546875" customWidth="1"/>
    <col min="2" max="2" width="26" customWidth="1"/>
    <col min="3" max="3" width="17.7109375" customWidth="1"/>
    <col min="4" max="4" width="17.42578125" customWidth="1"/>
    <col min="7" max="7" width="11.5703125" customWidth="1"/>
    <col min="8" max="8" width="31.140625" customWidth="1"/>
  </cols>
  <sheetData>
    <row r="1" spans="1:8" ht="30.75" customHeight="1">
      <c r="A1" s="105" t="s">
        <v>131</v>
      </c>
      <c r="B1" s="107"/>
      <c r="C1" s="107"/>
      <c r="D1" s="107"/>
      <c r="E1" s="107"/>
      <c r="F1" s="107"/>
      <c r="G1" s="107"/>
      <c r="H1" s="107"/>
    </row>
    <row r="2" spans="1:8" ht="54.4" customHeight="1">
      <c r="A2" s="16" t="s">
        <v>35</v>
      </c>
      <c r="B2" s="16" t="s">
        <v>36</v>
      </c>
      <c r="C2" s="16" t="s">
        <v>37</v>
      </c>
      <c r="D2" s="16" t="s">
        <v>38</v>
      </c>
      <c r="E2" s="16" t="s">
        <v>39</v>
      </c>
      <c r="F2" s="16" t="s">
        <v>40</v>
      </c>
      <c r="G2" s="16" t="s">
        <v>41</v>
      </c>
      <c r="H2" s="16" t="s">
        <v>42</v>
      </c>
    </row>
    <row r="3" spans="1:8" ht="63">
      <c r="A3" s="16" t="s">
        <v>132</v>
      </c>
      <c r="B3" s="21" t="s">
        <v>133</v>
      </c>
      <c r="C3" s="16" t="s">
        <v>67</v>
      </c>
      <c r="D3" s="16" t="s">
        <v>68</v>
      </c>
      <c r="E3" s="16" t="s">
        <v>68</v>
      </c>
      <c r="F3" s="21" t="s">
        <v>68</v>
      </c>
      <c r="G3" s="21" t="s">
        <v>68</v>
      </c>
      <c r="H3" s="21" t="s">
        <v>239</v>
      </c>
    </row>
  </sheetData>
  <mergeCells count="1">
    <mergeCell ref="A1:H1"/>
  </mergeCells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СОШ</vt:lpstr>
      <vt:lpstr>76</vt:lpstr>
      <vt:lpstr>СГ</vt:lpstr>
      <vt:lpstr>78</vt:lpstr>
      <vt:lpstr>80</vt:lpstr>
      <vt:lpstr>83</vt:lpstr>
      <vt:lpstr>84</vt:lpstr>
      <vt:lpstr>87</vt:lpstr>
      <vt:lpstr>88</vt:lpstr>
      <vt:lpstr>89</vt:lpstr>
      <vt:lpstr>90</vt:lpstr>
      <vt:lpstr>СФМЛ</vt:lpstr>
      <vt:lpstr>СШИ</vt:lpstr>
      <vt:lpstr>196</vt:lpstr>
      <vt:lpstr>197</vt:lpstr>
      <vt:lpstr>198</vt:lpstr>
      <vt:lpstr>СЛ</vt:lpstr>
      <vt:lpstr>СамЛ</vt:lpstr>
      <vt:lpstr>Орл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21</cp:revision>
  <dcterms:created xsi:type="dcterms:W3CDTF">2023-08-25T14:01:22Z</dcterms:created>
  <dcterms:modified xsi:type="dcterms:W3CDTF">2024-07-01T03:49:17Z</dcterms:modified>
  <dc:language>ru-RU</dc:language>
</cp:coreProperties>
</file>